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60" windowWidth="17820" windowHeight="7875" activeTab="2"/>
  </bookViews>
  <sheets>
    <sheet name="Результаты Б" sheetId="1" r:id="rId1"/>
    <sheet name="Результаты Б+" sheetId="2" r:id="rId2"/>
    <sheet name="Результаты А" sheetId="3" r:id="rId3"/>
  </sheets>
  <calcPr calcId="125725"/>
</workbook>
</file>

<file path=xl/calcChain.xml><?xml version="1.0" encoding="utf-8"?>
<calcChain xmlns="http://schemas.openxmlformats.org/spreadsheetml/2006/main">
  <c r="J21" i="1"/>
  <c r="Q21"/>
  <c r="Q4"/>
  <c r="Q12"/>
  <c r="Q15"/>
  <c r="Q7"/>
  <c r="Q17"/>
  <c r="Q14"/>
  <c r="Q20"/>
  <c r="Q16"/>
  <c r="Q7" i="2"/>
  <c r="Q12"/>
  <c r="Q14"/>
  <c r="Q10"/>
  <c r="Q4"/>
  <c r="Q13"/>
  <c r="O8" i="3"/>
  <c r="O9"/>
  <c r="O10"/>
  <c r="O6"/>
  <c r="L7"/>
  <c r="L6" i="2"/>
  <c r="Q6"/>
  <c r="O4" i="3"/>
  <c r="O11"/>
  <c r="O7"/>
  <c r="O5"/>
  <c r="O3"/>
  <c r="Q11" i="1"/>
  <c r="Q6"/>
  <c r="Q19"/>
  <c r="Q9"/>
  <c r="Q8"/>
  <c r="Q13"/>
  <c r="Q3"/>
  <c r="Q18"/>
  <c r="Q5"/>
  <c r="Q10"/>
  <c r="Q8" i="2"/>
  <c r="Q5"/>
  <c r="Q9"/>
  <c r="Q11"/>
  <c r="Q3"/>
</calcChain>
</file>

<file path=xl/sharedStrings.xml><?xml version="1.0" encoding="utf-8"?>
<sst xmlns="http://schemas.openxmlformats.org/spreadsheetml/2006/main" count="191" uniqueCount="99">
  <si>
    <t>МГУ</t>
  </si>
  <si>
    <t>Зеленцова</t>
  </si>
  <si>
    <t>Бей-Беги</t>
  </si>
  <si>
    <t>Ориентирование</t>
  </si>
  <si>
    <t>Переправа</t>
  </si>
  <si>
    <t>Спуск пострадавших по ледовому склону</t>
  </si>
  <si>
    <t>Связки</t>
  </si>
  <si>
    <t>Скалы</t>
  </si>
  <si>
    <t>Спуск тяжелого с наращиванием</t>
  </si>
  <si>
    <t>Подъем тяжелого</t>
  </si>
  <si>
    <t>Носилки</t>
  </si>
  <si>
    <t>Бревно</t>
  </si>
  <si>
    <t>Траверс</t>
  </si>
  <si>
    <t>Подъем по склону</t>
  </si>
  <si>
    <t>спуск легкого</t>
  </si>
  <si>
    <t>Подъем лазанием</t>
  </si>
  <si>
    <t>Самовылаз</t>
  </si>
  <si>
    <t>Подъем легкого</t>
  </si>
  <si>
    <t>Лазание</t>
  </si>
  <si>
    <t>Подъем двух легких</t>
  </si>
  <si>
    <t>Назаров</t>
  </si>
  <si>
    <t>Энтузиасты+3</t>
  </si>
  <si>
    <t>Растущие организмы</t>
  </si>
  <si>
    <t>Варгафтик</t>
  </si>
  <si>
    <t>Венто</t>
  </si>
  <si>
    <t>Фирсов</t>
  </si>
  <si>
    <t>Сказка в каске</t>
  </si>
  <si>
    <t>Клуб АТО</t>
  </si>
  <si>
    <t>Михалёв</t>
  </si>
  <si>
    <t>Три богатыря</t>
  </si>
  <si>
    <t>Соколовский</t>
  </si>
  <si>
    <t>Гаврилкина</t>
  </si>
  <si>
    <t>Бурундуки</t>
  </si>
  <si>
    <t>Ломакин</t>
  </si>
  <si>
    <t>Лещенко</t>
  </si>
  <si>
    <t>МПГУ Гео</t>
  </si>
  <si>
    <t>Трихунков</t>
  </si>
  <si>
    <t>МВТУ-МИЭМ</t>
  </si>
  <si>
    <t>Забродин</t>
  </si>
  <si>
    <t>Алтай-Болтай</t>
  </si>
  <si>
    <t>МГОУ</t>
  </si>
  <si>
    <t>Плющиха</t>
  </si>
  <si>
    <t>Мирошкин</t>
  </si>
  <si>
    <t>Детский сад</t>
  </si>
  <si>
    <t>Шабалин</t>
  </si>
  <si>
    <t>Маслов</t>
  </si>
  <si>
    <t>Ковалёв</t>
  </si>
  <si>
    <t>Макаренкова</t>
  </si>
  <si>
    <t>Стремительные пчёлы</t>
  </si>
  <si>
    <t>Другая грань</t>
  </si>
  <si>
    <t>Вестра</t>
  </si>
  <si>
    <t>Казакова</t>
  </si>
  <si>
    <t>Венера</t>
  </si>
  <si>
    <t>Бегущие мурашки</t>
  </si>
  <si>
    <t>Альфа</t>
  </si>
  <si>
    <t>Ломакин-2011</t>
  </si>
  <si>
    <t>Варгафтик-1</t>
  </si>
  <si>
    <t>Варгафтик-2</t>
  </si>
  <si>
    <t>СН</t>
  </si>
  <si>
    <t>Зотов</t>
  </si>
  <si>
    <t>Мешков</t>
  </si>
  <si>
    <t>Пикуз</t>
  </si>
  <si>
    <t>Соломонов</t>
  </si>
  <si>
    <t>Новосёлов</t>
  </si>
  <si>
    <t>Клинова</t>
  </si>
  <si>
    <t>Дубникова</t>
  </si>
  <si>
    <t>Новичкова</t>
  </si>
  <si>
    <t>Балакин</t>
  </si>
  <si>
    <t>Голубев</t>
  </si>
  <si>
    <t>Нефуков</t>
  </si>
  <si>
    <t>Сидорова</t>
  </si>
  <si>
    <t>Белоцерковец</t>
  </si>
  <si>
    <t>Чоп-Чоп-Чоп</t>
  </si>
  <si>
    <t>Сила есть - ума не надо</t>
  </si>
  <si>
    <t>Необузданные укропчики</t>
  </si>
  <si>
    <t>Подзабей</t>
  </si>
  <si>
    <t>Мешки</t>
  </si>
  <si>
    <t>Дигория</t>
  </si>
  <si>
    <t>Вариант Б</t>
  </si>
  <si>
    <t>Акимова</t>
  </si>
  <si>
    <t>Сливочная</t>
  </si>
  <si>
    <t>Соники</t>
  </si>
  <si>
    <t>Макаренкова+Нов</t>
  </si>
  <si>
    <t>Команда № ЗАБЕЙ</t>
  </si>
  <si>
    <t>Маленький моск</t>
  </si>
  <si>
    <t>Бронетёмка - поносец</t>
  </si>
  <si>
    <t>Плющиха-б</t>
  </si>
  <si>
    <t>Нас заставили!</t>
  </si>
  <si>
    <t>сумм</t>
  </si>
  <si>
    <t>сн</t>
  </si>
  <si>
    <t>группа А</t>
  </si>
  <si>
    <t>в/з</t>
  </si>
  <si>
    <t>МПГУ</t>
  </si>
  <si>
    <t>старт.№</t>
  </si>
  <si>
    <t>итог место</t>
  </si>
  <si>
    <t>группа Б</t>
  </si>
  <si>
    <t>Спуск пострадав</t>
  </si>
  <si>
    <t>группа Б+</t>
  </si>
  <si>
    <t>Проверка на местности не пройдена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</si>
</sst>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 tint="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 tint="0.1499984740745262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1" xfId="0" applyFill="1" applyBorder="1"/>
    <xf numFmtId="0" fontId="2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2" fillId="0" borderId="2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2" fillId="0" borderId="4" xfId="0" applyFont="1" applyFill="1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ont="1" applyFill="1"/>
    <xf numFmtId="0" fontId="3" fillId="0" borderId="0" xfId="0" applyFont="1" applyFill="1"/>
    <xf numFmtId="0" fontId="0" fillId="0" borderId="6" xfId="0" applyFill="1" applyBorder="1"/>
    <xf numFmtId="0" fontId="0" fillId="0" borderId="3" xfId="0" applyFill="1" applyBorder="1"/>
    <xf numFmtId="0" fontId="0" fillId="0" borderId="5" xfId="0" applyFill="1" applyBorder="1"/>
    <xf numFmtId="1" fontId="0" fillId="0" borderId="2" xfId="0" applyNumberFormat="1" applyFill="1" applyBorder="1"/>
    <xf numFmtId="1" fontId="0" fillId="0" borderId="0" xfId="0" applyNumberFormat="1" applyFill="1"/>
    <xf numFmtId="0" fontId="4" fillId="0" borderId="4" xfId="0" applyFont="1" applyFill="1" applyBorder="1"/>
    <xf numFmtId="0" fontId="4" fillId="0" borderId="0" xfId="0" applyFont="1" applyFill="1"/>
    <xf numFmtId="0" fontId="1" fillId="0" borderId="4" xfId="0" applyFont="1" applyFill="1" applyBorder="1" applyAlignment="1">
      <alignment horizontal="center" vertical="center" wrapText="1"/>
    </xf>
    <xf numFmtId="1" fontId="0" fillId="0" borderId="7" xfId="0" applyNumberFormat="1" applyFill="1" applyBorder="1"/>
    <xf numFmtId="1" fontId="0" fillId="0" borderId="8" xfId="0" applyNumberFormat="1" applyFill="1" applyBorder="1"/>
    <xf numFmtId="0" fontId="0" fillId="0" borderId="9" xfId="0" applyFill="1" applyBorder="1"/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11" xfId="0" applyFont="1" applyFill="1" applyBorder="1"/>
    <xf numFmtId="0" fontId="4" fillId="0" borderId="5" xfId="0" applyFont="1" applyFill="1" applyBorder="1"/>
    <xf numFmtId="0" fontId="2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" fontId="0" fillId="0" borderId="7" xfId="0" applyNumberFormat="1" applyFont="1" applyFill="1" applyBorder="1" applyAlignment="1">
      <alignment horizontal="center"/>
    </xf>
    <xf numFmtId="1" fontId="0" fillId="0" borderId="8" xfId="0" applyNumberFormat="1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 wrapText="1"/>
    </xf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2" fillId="0" borderId="6" xfId="0" applyFont="1" applyFill="1" applyBorder="1"/>
    <xf numFmtId="0" fontId="2" fillId="0" borderId="3" xfId="0" applyFont="1" applyFill="1" applyBorder="1"/>
    <xf numFmtId="0" fontId="2" fillId="0" borderId="5" xfId="0" applyFont="1" applyFill="1" applyBorder="1"/>
    <xf numFmtId="20" fontId="2" fillId="0" borderId="16" xfId="0" applyNumberFormat="1" applyFont="1" applyFill="1" applyBorder="1"/>
    <xf numFmtId="20" fontId="2" fillId="0" borderId="18" xfId="0" applyNumberFormat="1" applyFont="1" applyFill="1" applyBorder="1"/>
    <xf numFmtId="20" fontId="2" fillId="0" borderId="20" xfId="0" applyNumberFormat="1" applyFont="1" applyFill="1" applyBorder="1"/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1" fontId="0" fillId="0" borderId="28" xfId="0" applyNumberFormat="1" applyFont="1" applyFill="1" applyBorder="1" applyAlignment="1">
      <alignment horizontal="center"/>
    </xf>
    <xf numFmtId="1" fontId="0" fillId="0" borderId="29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30" xfId="0" applyBorder="1"/>
    <xf numFmtId="20" fontId="0" fillId="0" borderId="13" xfId="0" applyNumberFormat="1" applyFill="1" applyBorder="1"/>
    <xf numFmtId="20" fontId="0" fillId="0" borderId="14" xfId="0" applyNumberFormat="1" applyFill="1" applyBorder="1"/>
    <xf numFmtId="0" fontId="0" fillId="0" borderId="0" xfId="0" applyBorder="1"/>
    <xf numFmtId="20" fontId="0" fillId="0" borderId="21" xfId="0" applyNumberFormat="1" applyFill="1" applyBorder="1"/>
    <xf numFmtId="0" fontId="0" fillId="0" borderId="6" xfId="0" applyFill="1" applyBorder="1" applyAlignment="1">
      <alignment horizontal="center"/>
    </xf>
    <xf numFmtId="20" fontId="0" fillId="0" borderId="31" xfId="0" applyNumberFormat="1" applyFill="1" applyBorder="1"/>
    <xf numFmtId="20" fontId="0" fillId="0" borderId="32" xfId="0" applyNumberFormat="1" applyFill="1" applyBorder="1"/>
    <xf numFmtId="20" fontId="0" fillId="0" borderId="33" xfId="0" applyNumberFormat="1" applyFill="1" applyBorder="1"/>
    <xf numFmtId="0" fontId="0" fillId="0" borderId="34" xfId="0" applyBorder="1"/>
    <xf numFmtId="0" fontId="0" fillId="0" borderId="14" xfId="0" applyFill="1" applyBorder="1"/>
    <xf numFmtId="0" fontId="0" fillId="0" borderId="35" xfId="0" applyBorder="1"/>
    <xf numFmtId="0" fontId="0" fillId="0" borderId="14" xfId="0" applyBorder="1"/>
    <xf numFmtId="0" fontId="0" fillId="0" borderId="21" xfId="0" applyFill="1" applyBorder="1"/>
    <xf numFmtId="0" fontId="6" fillId="0" borderId="14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1" fontId="10" fillId="0" borderId="12" xfId="0" applyNumberFormat="1" applyFont="1" applyFill="1" applyBorder="1"/>
    <xf numFmtId="1" fontId="10" fillId="0" borderId="7" xfId="0" applyNumberFormat="1" applyFont="1" applyFill="1" applyBorder="1"/>
    <xf numFmtId="1" fontId="10" fillId="0" borderId="12" xfId="0" applyNumberFormat="1" applyFont="1" applyFill="1" applyBorder="1" applyAlignment="1">
      <alignment horizontal="center"/>
    </xf>
    <xf numFmtId="1" fontId="10" fillId="0" borderId="7" xfId="0" applyNumberFormat="1" applyFont="1" applyFill="1" applyBorder="1" applyAlignment="1">
      <alignment horizontal="center"/>
    </xf>
    <xf numFmtId="1" fontId="10" fillId="0" borderId="28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P21" sqref="P21"/>
    </sheetView>
  </sheetViews>
  <sheetFormatPr defaultRowHeight="15"/>
  <cols>
    <col min="1" max="1" width="3" style="1" bestFit="1" customWidth="1"/>
    <col min="2" max="2" width="9.5703125" style="1" customWidth="1"/>
    <col min="3" max="3" width="18.140625" style="1" bestFit="1" customWidth="1"/>
    <col min="4" max="4" width="25.140625" style="1" bestFit="1" customWidth="1"/>
    <col min="5" max="5" width="5.5703125" style="1" bestFit="1" customWidth="1"/>
    <col min="6" max="6" width="7.7109375" style="20" customWidth="1"/>
    <col min="7" max="16" width="9.140625" style="1"/>
    <col min="17" max="17" width="5" style="1" bestFit="1" customWidth="1"/>
    <col min="18" max="18" width="5.28515625" style="1" customWidth="1"/>
    <col min="19" max="16384" width="9.140625" style="1"/>
  </cols>
  <sheetData>
    <row r="1" spans="1:18" ht="15.75">
      <c r="A1" s="16"/>
      <c r="B1" s="6"/>
      <c r="C1" s="89" t="s">
        <v>95</v>
      </c>
      <c r="D1" s="90"/>
      <c r="E1" s="6"/>
      <c r="F1" s="19"/>
      <c r="G1" s="8">
        <v>1</v>
      </c>
      <c r="H1" s="8">
        <v>2</v>
      </c>
      <c r="I1" s="8">
        <v>3</v>
      </c>
      <c r="J1" s="8">
        <v>4</v>
      </c>
      <c r="K1" s="8">
        <v>5</v>
      </c>
      <c r="L1" s="8">
        <v>6</v>
      </c>
      <c r="M1" s="8">
        <v>7</v>
      </c>
      <c r="N1" s="8">
        <v>8</v>
      </c>
      <c r="O1" s="8">
        <v>9</v>
      </c>
      <c r="P1" s="8">
        <v>10</v>
      </c>
      <c r="Q1" s="33"/>
      <c r="R1" s="41"/>
    </row>
    <row r="2" spans="1:18" ht="23.25" thickBot="1">
      <c r="A2" s="30" t="s">
        <v>93</v>
      </c>
      <c r="B2" s="29"/>
      <c r="C2" s="26"/>
      <c r="D2" s="26"/>
      <c r="E2" s="26"/>
      <c r="F2" s="27" t="s">
        <v>94</v>
      </c>
      <c r="G2" s="27" t="s">
        <v>3</v>
      </c>
      <c r="H2" s="27" t="s">
        <v>11</v>
      </c>
      <c r="I2" s="27" t="s">
        <v>10</v>
      </c>
      <c r="J2" s="27" t="s">
        <v>12</v>
      </c>
      <c r="K2" s="27" t="s">
        <v>13</v>
      </c>
      <c r="L2" s="27" t="s">
        <v>14</v>
      </c>
      <c r="M2" s="27" t="s">
        <v>15</v>
      </c>
      <c r="N2" s="27" t="s">
        <v>4</v>
      </c>
      <c r="O2" s="27" t="s">
        <v>16</v>
      </c>
      <c r="P2" s="27" t="s">
        <v>17</v>
      </c>
      <c r="Q2" s="27" t="s">
        <v>88</v>
      </c>
      <c r="R2" s="28" t="s">
        <v>89</v>
      </c>
    </row>
    <row r="3" spans="1:18">
      <c r="A3" s="16">
        <v>8</v>
      </c>
      <c r="B3" s="7" t="s">
        <v>40</v>
      </c>
      <c r="C3" s="7" t="s">
        <v>46</v>
      </c>
      <c r="D3" s="69" t="s">
        <v>49</v>
      </c>
      <c r="E3" s="70">
        <v>0.5625</v>
      </c>
      <c r="F3" s="95">
        <v>1</v>
      </c>
      <c r="G3" s="42">
        <v>0</v>
      </c>
      <c r="H3" s="33">
        <v>1</v>
      </c>
      <c r="I3" s="33">
        <v>0</v>
      </c>
      <c r="J3" s="33">
        <v>0</v>
      </c>
      <c r="K3" s="33">
        <v>0</v>
      </c>
      <c r="L3" s="33">
        <v>0</v>
      </c>
      <c r="M3" s="33">
        <v>0</v>
      </c>
      <c r="N3" s="33">
        <v>2</v>
      </c>
      <c r="O3" s="33">
        <v>0</v>
      </c>
      <c r="P3" s="43">
        <v>0</v>
      </c>
      <c r="Q3" s="44">
        <f t="shared" ref="Q3:Q21" si="0">SUM(G3:P3)</f>
        <v>3</v>
      </c>
      <c r="R3" s="36">
        <v>0</v>
      </c>
    </row>
    <row r="4" spans="1:18">
      <c r="A4" s="17">
        <v>12</v>
      </c>
      <c r="B4" s="4" t="s">
        <v>0</v>
      </c>
      <c r="C4" s="4" t="s">
        <v>64</v>
      </c>
      <c r="D4" s="3" t="s">
        <v>74</v>
      </c>
      <c r="E4" s="71">
        <v>0.29166666666666669</v>
      </c>
      <c r="F4" s="96">
        <v>2</v>
      </c>
      <c r="G4" s="45">
        <v>5</v>
      </c>
      <c r="H4" s="5">
        <v>0</v>
      </c>
      <c r="I4" s="5">
        <v>0</v>
      </c>
      <c r="J4" s="5">
        <v>0</v>
      </c>
      <c r="K4" s="5">
        <v>1</v>
      </c>
      <c r="L4" s="5">
        <v>1</v>
      </c>
      <c r="M4" s="5">
        <v>0</v>
      </c>
      <c r="N4" s="5">
        <v>5</v>
      </c>
      <c r="O4" s="5">
        <v>0</v>
      </c>
      <c r="P4" s="46">
        <v>0</v>
      </c>
      <c r="Q4" s="47">
        <f t="shared" si="0"/>
        <v>12</v>
      </c>
      <c r="R4" s="37">
        <v>0</v>
      </c>
    </row>
    <row r="5" spans="1:18">
      <c r="A5" s="17">
        <v>10</v>
      </c>
      <c r="B5" s="4" t="s">
        <v>0</v>
      </c>
      <c r="C5" s="4" t="s">
        <v>45</v>
      </c>
      <c r="D5" s="72" t="s">
        <v>87</v>
      </c>
      <c r="E5" s="71">
        <v>0.60416666666666796</v>
      </c>
      <c r="F5" s="96">
        <v>3</v>
      </c>
      <c r="G5" s="45">
        <v>5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3</v>
      </c>
      <c r="O5" s="5">
        <v>1</v>
      </c>
      <c r="P5" s="46">
        <v>3</v>
      </c>
      <c r="Q5" s="47">
        <f t="shared" si="0"/>
        <v>12</v>
      </c>
      <c r="R5" s="37">
        <v>0</v>
      </c>
    </row>
    <row r="6" spans="1:18">
      <c r="A6" s="17">
        <v>3</v>
      </c>
      <c r="B6" s="4" t="s">
        <v>0</v>
      </c>
      <c r="C6" s="4" t="s">
        <v>23</v>
      </c>
      <c r="D6" s="3" t="s">
        <v>56</v>
      </c>
      <c r="E6" s="71">
        <v>0.45833333333333298</v>
      </c>
      <c r="F6" s="24">
        <v>4</v>
      </c>
      <c r="G6" s="45">
        <v>0</v>
      </c>
      <c r="H6" s="5">
        <v>0</v>
      </c>
      <c r="I6" s="5">
        <v>0</v>
      </c>
      <c r="J6" s="5">
        <v>0</v>
      </c>
      <c r="K6" s="5">
        <v>0</v>
      </c>
      <c r="L6" s="5">
        <v>2</v>
      </c>
      <c r="M6" s="5">
        <v>0</v>
      </c>
      <c r="N6" s="5">
        <v>6</v>
      </c>
      <c r="O6" s="5">
        <v>1</v>
      </c>
      <c r="P6" s="46">
        <v>3</v>
      </c>
      <c r="Q6" s="47">
        <f t="shared" si="0"/>
        <v>12</v>
      </c>
      <c r="R6" s="37">
        <v>0</v>
      </c>
    </row>
    <row r="7" spans="1:18">
      <c r="A7" s="17">
        <v>15</v>
      </c>
      <c r="B7" s="4" t="s">
        <v>50</v>
      </c>
      <c r="C7" s="4" t="s">
        <v>51</v>
      </c>
      <c r="D7" s="3" t="s">
        <v>52</v>
      </c>
      <c r="E7" s="71">
        <v>0.35416666666666702</v>
      </c>
      <c r="F7" s="24">
        <v>5</v>
      </c>
      <c r="G7" s="45">
        <v>0</v>
      </c>
      <c r="H7" s="5">
        <v>0</v>
      </c>
      <c r="I7" s="5">
        <v>0</v>
      </c>
      <c r="J7" s="5">
        <v>0</v>
      </c>
      <c r="K7" s="5">
        <v>8</v>
      </c>
      <c r="L7" s="5">
        <v>1</v>
      </c>
      <c r="M7" s="5">
        <v>4</v>
      </c>
      <c r="N7" s="5">
        <v>0</v>
      </c>
      <c r="O7" s="5">
        <v>0</v>
      </c>
      <c r="P7" s="46">
        <v>0</v>
      </c>
      <c r="Q7" s="47">
        <f t="shared" si="0"/>
        <v>13</v>
      </c>
      <c r="R7" s="37">
        <v>0</v>
      </c>
    </row>
    <row r="8" spans="1:18">
      <c r="A8" s="17">
        <v>6</v>
      </c>
      <c r="B8" s="4" t="s">
        <v>92</v>
      </c>
      <c r="C8" s="4" t="s">
        <v>36</v>
      </c>
      <c r="D8" s="68" t="s">
        <v>35</v>
      </c>
      <c r="E8" s="71">
        <v>0.52083333333333404</v>
      </c>
      <c r="F8" s="24">
        <v>6</v>
      </c>
      <c r="G8" s="45">
        <v>0</v>
      </c>
      <c r="H8" s="5">
        <v>0</v>
      </c>
      <c r="I8" s="5">
        <v>0</v>
      </c>
      <c r="J8" s="5">
        <v>0</v>
      </c>
      <c r="K8" s="5">
        <v>5</v>
      </c>
      <c r="L8" s="5">
        <v>0</v>
      </c>
      <c r="M8" s="5">
        <v>6</v>
      </c>
      <c r="N8" s="5">
        <v>1</v>
      </c>
      <c r="O8" s="5">
        <v>0</v>
      </c>
      <c r="P8" s="46">
        <v>3</v>
      </c>
      <c r="Q8" s="47">
        <f t="shared" si="0"/>
        <v>15</v>
      </c>
      <c r="R8" s="37">
        <v>0</v>
      </c>
    </row>
    <row r="9" spans="1:18">
      <c r="A9" s="17">
        <v>5</v>
      </c>
      <c r="B9" s="4" t="s">
        <v>0</v>
      </c>
      <c r="C9" s="4" t="s">
        <v>33</v>
      </c>
      <c r="D9" s="72" t="s">
        <v>55</v>
      </c>
      <c r="E9" s="71">
        <v>0.5</v>
      </c>
      <c r="F9" s="24">
        <v>7</v>
      </c>
      <c r="G9" s="45">
        <v>0</v>
      </c>
      <c r="H9" s="5">
        <v>3</v>
      </c>
      <c r="I9" s="5">
        <v>0</v>
      </c>
      <c r="J9" s="5">
        <v>0</v>
      </c>
      <c r="K9" s="5">
        <v>1</v>
      </c>
      <c r="L9" s="5">
        <v>11</v>
      </c>
      <c r="M9" s="5">
        <v>6</v>
      </c>
      <c r="N9" s="5">
        <v>2</v>
      </c>
      <c r="O9" s="5">
        <v>0</v>
      </c>
      <c r="P9" s="46">
        <v>0</v>
      </c>
      <c r="Q9" s="47">
        <f t="shared" si="0"/>
        <v>23</v>
      </c>
      <c r="R9" s="37">
        <v>0</v>
      </c>
    </row>
    <row r="10" spans="1:18">
      <c r="A10" s="17">
        <v>1</v>
      </c>
      <c r="B10" s="4" t="s">
        <v>0</v>
      </c>
      <c r="C10" s="4" t="s">
        <v>47</v>
      </c>
      <c r="D10" s="3" t="s">
        <v>47</v>
      </c>
      <c r="E10" s="71">
        <v>0.41666666666666669</v>
      </c>
      <c r="F10" s="24">
        <v>8</v>
      </c>
      <c r="G10" s="45">
        <v>3</v>
      </c>
      <c r="H10" s="5">
        <v>1</v>
      </c>
      <c r="I10" s="5">
        <v>0</v>
      </c>
      <c r="J10" s="5">
        <v>0</v>
      </c>
      <c r="K10" s="5">
        <v>14</v>
      </c>
      <c r="L10" s="5">
        <v>0</v>
      </c>
      <c r="M10" s="5">
        <v>3</v>
      </c>
      <c r="N10" s="5">
        <v>2</v>
      </c>
      <c r="O10" s="5">
        <v>4</v>
      </c>
      <c r="P10" s="46">
        <v>3</v>
      </c>
      <c r="Q10" s="47">
        <f t="shared" si="0"/>
        <v>30</v>
      </c>
      <c r="R10" s="37">
        <v>0</v>
      </c>
    </row>
    <row r="11" spans="1:18">
      <c r="A11" s="17">
        <v>2</v>
      </c>
      <c r="B11" s="4" t="s">
        <v>0</v>
      </c>
      <c r="C11" s="4" t="s">
        <v>23</v>
      </c>
      <c r="D11" s="3" t="s">
        <v>57</v>
      </c>
      <c r="E11" s="71">
        <v>0.4375</v>
      </c>
      <c r="F11" s="24">
        <v>9</v>
      </c>
      <c r="G11" s="45">
        <v>0</v>
      </c>
      <c r="H11" s="5">
        <v>0</v>
      </c>
      <c r="I11" s="5">
        <v>0</v>
      </c>
      <c r="J11" s="5">
        <v>0</v>
      </c>
      <c r="K11" s="5">
        <v>3</v>
      </c>
      <c r="L11" s="5">
        <v>20</v>
      </c>
      <c r="M11" s="5">
        <v>0</v>
      </c>
      <c r="N11" s="5">
        <v>9</v>
      </c>
      <c r="O11" s="5">
        <v>1</v>
      </c>
      <c r="P11" s="46">
        <v>0</v>
      </c>
      <c r="Q11" s="47">
        <f t="shared" si="0"/>
        <v>33</v>
      </c>
      <c r="R11" s="37">
        <v>0</v>
      </c>
    </row>
    <row r="12" spans="1:18">
      <c r="A12" s="17">
        <v>13</v>
      </c>
      <c r="B12" s="4" t="s">
        <v>0</v>
      </c>
      <c r="C12" s="4" t="s">
        <v>45</v>
      </c>
      <c r="D12" s="3" t="s">
        <v>78</v>
      </c>
      <c r="E12" s="71">
        <v>0.3125</v>
      </c>
      <c r="F12" s="24">
        <v>10</v>
      </c>
      <c r="G12" s="45">
        <v>3</v>
      </c>
      <c r="H12" s="5">
        <v>0</v>
      </c>
      <c r="I12" s="5">
        <v>0</v>
      </c>
      <c r="J12" s="5">
        <v>0</v>
      </c>
      <c r="K12" s="5">
        <v>6</v>
      </c>
      <c r="L12" s="5">
        <v>0</v>
      </c>
      <c r="M12" s="5">
        <v>18</v>
      </c>
      <c r="N12" s="5">
        <v>5</v>
      </c>
      <c r="O12" s="5">
        <v>1</v>
      </c>
      <c r="P12" s="46">
        <v>3</v>
      </c>
      <c r="Q12" s="47">
        <f t="shared" si="0"/>
        <v>36</v>
      </c>
      <c r="R12" s="37">
        <v>0</v>
      </c>
    </row>
    <row r="13" spans="1:18">
      <c r="A13" s="17">
        <v>7</v>
      </c>
      <c r="B13" s="4" t="s">
        <v>0</v>
      </c>
      <c r="C13" s="4" t="s">
        <v>34</v>
      </c>
      <c r="D13" s="72" t="s">
        <v>85</v>
      </c>
      <c r="E13" s="71">
        <v>0.54166666666666696</v>
      </c>
      <c r="F13" s="24">
        <v>11</v>
      </c>
      <c r="G13" s="45">
        <v>6</v>
      </c>
      <c r="H13" s="5">
        <v>0</v>
      </c>
      <c r="I13" s="5">
        <v>0</v>
      </c>
      <c r="J13" s="5">
        <v>0</v>
      </c>
      <c r="K13" s="5">
        <v>3</v>
      </c>
      <c r="L13" s="5">
        <v>0</v>
      </c>
      <c r="M13" s="5">
        <v>22</v>
      </c>
      <c r="N13" s="5">
        <v>0</v>
      </c>
      <c r="O13" s="5">
        <v>0</v>
      </c>
      <c r="P13" s="46">
        <v>5</v>
      </c>
      <c r="Q13" s="47">
        <f t="shared" si="0"/>
        <v>36</v>
      </c>
      <c r="R13" s="37">
        <v>0</v>
      </c>
    </row>
    <row r="14" spans="1:18">
      <c r="A14" s="17">
        <v>17</v>
      </c>
      <c r="B14" s="4" t="s">
        <v>27</v>
      </c>
      <c r="C14" s="4" t="s">
        <v>66</v>
      </c>
      <c r="D14" s="3" t="s">
        <v>54</v>
      </c>
      <c r="E14" s="71">
        <v>0.39583333333333298</v>
      </c>
      <c r="F14" s="24">
        <v>12</v>
      </c>
      <c r="G14" s="45">
        <v>0</v>
      </c>
      <c r="H14" s="5">
        <v>0</v>
      </c>
      <c r="I14" s="5">
        <v>0</v>
      </c>
      <c r="J14" s="5">
        <v>0</v>
      </c>
      <c r="K14" s="5">
        <v>14</v>
      </c>
      <c r="L14" s="5">
        <v>23</v>
      </c>
      <c r="M14" s="5">
        <v>14</v>
      </c>
      <c r="N14" s="5">
        <v>3</v>
      </c>
      <c r="O14" s="5">
        <v>0</v>
      </c>
      <c r="P14" s="46">
        <v>3</v>
      </c>
      <c r="Q14" s="47">
        <f t="shared" si="0"/>
        <v>57</v>
      </c>
      <c r="R14" s="37">
        <v>0</v>
      </c>
    </row>
    <row r="15" spans="1:18">
      <c r="A15" s="17">
        <v>14</v>
      </c>
      <c r="B15" s="4" t="s">
        <v>0</v>
      </c>
      <c r="C15" s="4" t="s">
        <v>79</v>
      </c>
      <c r="D15" s="3" t="s">
        <v>80</v>
      </c>
      <c r="E15" s="71">
        <v>0.33333333333333298</v>
      </c>
      <c r="F15" s="24">
        <v>13</v>
      </c>
      <c r="G15" s="45">
        <v>0</v>
      </c>
      <c r="H15" s="5">
        <v>0</v>
      </c>
      <c r="I15" s="5">
        <v>0</v>
      </c>
      <c r="J15" s="5">
        <v>3</v>
      </c>
      <c r="K15" s="5">
        <v>6</v>
      </c>
      <c r="L15" s="5">
        <v>24</v>
      </c>
      <c r="M15" s="5">
        <v>12</v>
      </c>
      <c r="N15" s="5">
        <v>7</v>
      </c>
      <c r="O15" s="5">
        <v>5</v>
      </c>
      <c r="P15" s="46">
        <v>8</v>
      </c>
      <c r="Q15" s="47">
        <f t="shared" si="0"/>
        <v>65</v>
      </c>
      <c r="R15" s="37">
        <v>0</v>
      </c>
    </row>
    <row r="16" spans="1:18">
      <c r="A16" s="17">
        <v>11</v>
      </c>
      <c r="B16" s="4" t="s">
        <v>0</v>
      </c>
      <c r="C16" s="4" t="s">
        <v>63</v>
      </c>
      <c r="D16" s="3" t="s">
        <v>72</v>
      </c>
      <c r="E16" s="71">
        <v>0.27083333333333331</v>
      </c>
      <c r="F16" s="24">
        <v>14</v>
      </c>
      <c r="G16" s="45">
        <v>17</v>
      </c>
      <c r="H16" s="5">
        <v>0</v>
      </c>
      <c r="I16" s="5">
        <v>0</v>
      </c>
      <c r="J16" s="5">
        <v>0</v>
      </c>
      <c r="K16" s="5">
        <v>10</v>
      </c>
      <c r="L16" s="5">
        <v>10</v>
      </c>
      <c r="M16" s="5">
        <v>0</v>
      </c>
      <c r="N16" s="5">
        <v>0</v>
      </c>
      <c r="O16" s="5">
        <v>17</v>
      </c>
      <c r="P16" s="46">
        <v>11</v>
      </c>
      <c r="Q16" s="47">
        <f t="shared" si="0"/>
        <v>65</v>
      </c>
      <c r="R16" s="37">
        <v>0</v>
      </c>
    </row>
    <row r="17" spans="1:18">
      <c r="A17" s="17">
        <v>16</v>
      </c>
      <c r="B17" s="4" t="s">
        <v>41</v>
      </c>
      <c r="C17" s="4" t="s">
        <v>65</v>
      </c>
      <c r="D17" s="3" t="s">
        <v>48</v>
      </c>
      <c r="E17" s="71">
        <v>0.375</v>
      </c>
      <c r="F17" s="24">
        <v>15</v>
      </c>
      <c r="G17" s="45">
        <v>0</v>
      </c>
      <c r="H17" s="5">
        <v>0</v>
      </c>
      <c r="I17" s="5">
        <v>0</v>
      </c>
      <c r="J17" s="5">
        <v>0</v>
      </c>
      <c r="K17" s="5">
        <v>27</v>
      </c>
      <c r="L17" s="5">
        <v>11</v>
      </c>
      <c r="M17" s="5">
        <v>37</v>
      </c>
      <c r="N17" s="5">
        <v>6</v>
      </c>
      <c r="O17" s="5">
        <v>0</v>
      </c>
      <c r="P17" s="46">
        <v>3</v>
      </c>
      <c r="Q17" s="47">
        <f t="shared" si="0"/>
        <v>84</v>
      </c>
      <c r="R17" s="37">
        <v>0</v>
      </c>
    </row>
    <row r="18" spans="1:18">
      <c r="A18" s="17">
        <v>9</v>
      </c>
      <c r="B18" s="4" t="s">
        <v>41</v>
      </c>
      <c r="C18" s="4" t="s">
        <v>42</v>
      </c>
      <c r="D18" s="3" t="s">
        <v>86</v>
      </c>
      <c r="E18" s="71">
        <v>0.54166666666666663</v>
      </c>
      <c r="F18" s="24">
        <v>16</v>
      </c>
      <c r="G18" s="45">
        <v>0</v>
      </c>
      <c r="H18" s="5">
        <v>0</v>
      </c>
      <c r="I18" s="5">
        <v>0</v>
      </c>
      <c r="J18" s="5">
        <v>0</v>
      </c>
      <c r="K18" s="5">
        <v>36</v>
      </c>
      <c r="L18" s="5">
        <v>50</v>
      </c>
      <c r="M18" s="5">
        <v>8</v>
      </c>
      <c r="N18" s="5">
        <v>63</v>
      </c>
      <c r="O18" s="5">
        <v>16</v>
      </c>
      <c r="P18" s="46">
        <v>8</v>
      </c>
      <c r="Q18" s="47">
        <f t="shared" si="0"/>
        <v>181</v>
      </c>
      <c r="R18" s="37">
        <v>0</v>
      </c>
    </row>
    <row r="19" spans="1:18">
      <c r="A19" s="17">
        <v>4</v>
      </c>
      <c r="B19" s="4" t="s">
        <v>0</v>
      </c>
      <c r="C19" s="4" t="s">
        <v>25</v>
      </c>
      <c r="D19" s="3" t="s">
        <v>26</v>
      </c>
      <c r="E19" s="71">
        <v>0.47916666666666702</v>
      </c>
      <c r="F19" s="24">
        <v>17</v>
      </c>
      <c r="G19" s="45">
        <v>14</v>
      </c>
      <c r="H19" s="5">
        <v>0</v>
      </c>
      <c r="I19" s="5">
        <v>0</v>
      </c>
      <c r="J19" s="5">
        <v>6</v>
      </c>
      <c r="K19" s="5">
        <v>80</v>
      </c>
      <c r="L19" s="5">
        <v>24</v>
      </c>
      <c r="M19" s="5">
        <v>28</v>
      </c>
      <c r="N19" s="5">
        <v>112</v>
      </c>
      <c r="O19" s="5">
        <v>0</v>
      </c>
      <c r="P19" s="46">
        <v>15</v>
      </c>
      <c r="Q19" s="47">
        <f t="shared" si="0"/>
        <v>279</v>
      </c>
      <c r="R19" s="37">
        <v>0</v>
      </c>
    </row>
    <row r="20" spans="1:18">
      <c r="A20" s="17">
        <v>18</v>
      </c>
      <c r="B20" s="4" t="s">
        <v>0</v>
      </c>
      <c r="C20" s="4" t="s">
        <v>82</v>
      </c>
      <c r="D20" s="3" t="s">
        <v>83</v>
      </c>
      <c r="E20" s="71">
        <v>0.41666666666666702</v>
      </c>
      <c r="F20" s="24">
        <v>18</v>
      </c>
      <c r="G20" s="45">
        <v>3</v>
      </c>
      <c r="H20" s="5">
        <v>0</v>
      </c>
      <c r="I20" s="5">
        <v>0</v>
      </c>
      <c r="J20" s="5">
        <v>9</v>
      </c>
      <c r="K20" s="5">
        <v>16</v>
      </c>
      <c r="L20" s="85" t="s">
        <v>58</v>
      </c>
      <c r="M20" s="5">
        <v>49</v>
      </c>
      <c r="N20" s="5">
        <v>3</v>
      </c>
      <c r="O20" s="5">
        <v>0</v>
      </c>
      <c r="P20" s="46">
        <v>38</v>
      </c>
      <c r="Q20" s="47">
        <f t="shared" si="0"/>
        <v>118</v>
      </c>
      <c r="R20" s="48">
        <v>1</v>
      </c>
    </row>
    <row r="21" spans="1:18" ht="15.75" thickBot="1">
      <c r="A21" s="18">
        <v>19</v>
      </c>
      <c r="B21" s="11" t="s">
        <v>0</v>
      </c>
      <c r="C21" s="11" t="s">
        <v>67</v>
      </c>
      <c r="D21" s="10" t="s">
        <v>67</v>
      </c>
      <c r="E21" s="73">
        <v>0.4375</v>
      </c>
      <c r="F21" s="25">
        <v>19</v>
      </c>
      <c r="G21" s="49">
        <v>8</v>
      </c>
      <c r="H21" s="12">
        <v>27</v>
      </c>
      <c r="I21" s="86" t="s">
        <v>58</v>
      </c>
      <c r="J21" s="12">
        <f>3+15</f>
        <v>18</v>
      </c>
      <c r="K21" s="86" t="s">
        <v>58</v>
      </c>
      <c r="L21" s="12">
        <v>50</v>
      </c>
      <c r="M21" s="12">
        <v>74</v>
      </c>
      <c r="N21" s="12">
        <v>76</v>
      </c>
      <c r="O21" s="12">
        <v>61</v>
      </c>
      <c r="P21" s="87" t="s">
        <v>58</v>
      </c>
      <c r="Q21" s="51">
        <f t="shared" si="0"/>
        <v>314</v>
      </c>
      <c r="R21" s="52">
        <v>3</v>
      </c>
    </row>
  </sheetData>
  <sortState ref="A3:R21">
    <sortCondition ref="R3:R21"/>
    <sortCondition ref="Q3:Q21"/>
    <sortCondition ref="P3:P21"/>
    <sortCondition ref="L3:L21"/>
    <sortCondition ref="I3:I21"/>
  </sortState>
  <mergeCells count="1">
    <mergeCell ref="C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4"/>
  <sheetViews>
    <sheetView workbookViewId="0">
      <selection activeCell="S14" sqref="S14"/>
    </sheetView>
  </sheetViews>
  <sheetFormatPr defaultRowHeight="15"/>
  <cols>
    <col min="1" max="1" width="4.28515625" style="1" customWidth="1"/>
    <col min="2" max="2" width="9.5703125" style="2" bestFit="1" customWidth="1"/>
    <col min="3" max="3" width="14.5703125" style="2" bestFit="1" customWidth="1"/>
    <col min="4" max="4" width="22.7109375" style="22" bestFit="1" customWidth="1"/>
    <col min="5" max="5" width="5.5703125" style="1" hidden="1" customWidth="1"/>
    <col min="6" max="6" width="5.5703125" style="20" bestFit="1" customWidth="1"/>
    <col min="7" max="7" width="9" style="22" bestFit="1" customWidth="1"/>
    <col min="8" max="8" width="7" style="22" bestFit="1" customWidth="1"/>
    <col min="9" max="9" width="6.42578125" style="22" bestFit="1" customWidth="1"/>
    <col min="10" max="10" width="7.140625" style="22" bestFit="1" customWidth="1"/>
    <col min="11" max="12" width="8.85546875" style="22" bestFit="1" customWidth="1"/>
    <col min="13" max="13" width="9" style="22" bestFit="1" customWidth="1"/>
    <col min="14" max="14" width="8.7109375" style="22" bestFit="1" customWidth="1"/>
    <col min="15" max="15" width="7" style="22" bestFit="1" customWidth="1"/>
    <col min="16" max="16" width="6.7109375" style="22" bestFit="1" customWidth="1"/>
    <col min="17" max="17" width="5" style="14" bestFit="1" customWidth="1"/>
    <col min="18" max="18" width="4" style="15" customWidth="1"/>
    <col min="19" max="16384" width="9.140625" style="1"/>
  </cols>
  <sheetData>
    <row r="1" spans="1:18" ht="15.75">
      <c r="A1" s="16"/>
      <c r="B1" s="7"/>
      <c r="C1" s="89" t="s">
        <v>97</v>
      </c>
      <c r="D1" s="90"/>
      <c r="E1" s="6"/>
      <c r="F1" s="34"/>
      <c r="G1" s="8">
        <v>1</v>
      </c>
      <c r="H1" s="8">
        <v>2</v>
      </c>
      <c r="I1" s="8">
        <v>3</v>
      </c>
      <c r="J1" s="8">
        <v>4</v>
      </c>
      <c r="K1" s="8">
        <v>5</v>
      </c>
      <c r="L1" s="8">
        <v>6</v>
      </c>
      <c r="M1" s="8">
        <v>7</v>
      </c>
      <c r="N1" s="8">
        <v>8</v>
      </c>
      <c r="O1" s="8">
        <v>9</v>
      </c>
      <c r="P1" s="8">
        <v>10</v>
      </c>
      <c r="Q1" s="35"/>
      <c r="R1" s="36"/>
    </row>
    <row r="2" spans="1:18" ht="34.5" thickBot="1">
      <c r="A2" s="31" t="s">
        <v>93</v>
      </c>
      <c r="B2" s="11"/>
      <c r="C2" s="11"/>
      <c r="D2" s="21"/>
      <c r="E2" s="10"/>
      <c r="F2" s="27" t="s">
        <v>94</v>
      </c>
      <c r="G2" s="23" t="s">
        <v>3</v>
      </c>
      <c r="H2" s="23" t="s">
        <v>10</v>
      </c>
      <c r="I2" s="23" t="s">
        <v>11</v>
      </c>
      <c r="J2" s="23" t="s">
        <v>12</v>
      </c>
      <c r="K2" s="23" t="s">
        <v>13</v>
      </c>
      <c r="L2" s="23" t="s">
        <v>96</v>
      </c>
      <c r="M2" s="23" t="s">
        <v>4</v>
      </c>
      <c r="N2" s="23" t="s">
        <v>16</v>
      </c>
      <c r="O2" s="23" t="s">
        <v>18</v>
      </c>
      <c r="P2" s="23" t="s">
        <v>19</v>
      </c>
      <c r="Q2" s="27" t="s">
        <v>88</v>
      </c>
      <c r="R2" s="28" t="s">
        <v>89</v>
      </c>
    </row>
    <row r="3" spans="1:18">
      <c r="A3" s="16">
        <v>1</v>
      </c>
      <c r="B3" s="7" t="s">
        <v>0</v>
      </c>
      <c r="C3" s="7" t="s">
        <v>1</v>
      </c>
      <c r="D3" s="78" t="s">
        <v>22</v>
      </c>
      <c r="E3" s="75">
        <v>0.41666666666666669</v>
      </c>
      <c r="F3" s="97">
        <v>1</v>
      </c>
      <c r="G3" s="74">
        <v>0</v>
      </c>
      <c r="H3" s="33">
        <v>0</v>
      </c>
      <c r="I3" s="33">
        <v>0</v>
      </c>
      <c r="J3" s="33">
        <v>41</v>
      </c>
      <c r="K3" s="33">
        <v>8</v>
      </c>
      <c r="L3" s="33">
        <v>31</v>
      </c>
      <c r="M3" s="33">
        <v>0</v>
      </c>
      <c r="N3" s="33">
        <v>0</v>
      </c>
      <c r="O3" s="33">
        <v>0</v>
      </c>
      <c r="P3" s="41">
        <v>0</v>
      </c>
      <c r="Q3" s="44">
        <f t="shared" ref="Q3:Q14" si="0">SUM(G3:P3)</f>
        <v>80</v>
      </c>
      <c r="R3" s="36">
        <v>0</v>
      </c>
    </row>
    <row r="4" spans="1:18">
      <c r="A4" s="17">
        <v>11</v>
      </c>
      <c r="B4" s="4" t="s">
        <v>0</v>
      </c>
      <c r="C4" s="4" t="s">
        <v>70</v>
      </c>
      <c r="D4" s="79" t="s">
        <v>81</v>
      </c>
      <c r="E4" s="76">
        <v>0.38888888888888901</v>
      </c>
      <c r="F4" s="98">
        <v>2</v>
      </c>
      <c r="G4" s="9">
        <v>16</v>
      </c>
      <c r="H4" s="5">
        <v>0</v>
      </c>
      <c r="I4" s="5">
        <v>0</v>
      </c>
      <c r="J4" s="5">
        <v>70</v>
      </c>
      <c r="K4" s="5">
        <v>0</v>
      </c>
      <c r="L4" s="5">
        <v>36</v>
      </c>
      <c r="M4" s="5">
        <v>21</v>
      </c>
      <c r="N4" s="5">
        <v>0</v>
      </c>
      <c r="O4" s="5">
        <v>3</v>
      </c>
      <c r="P4" s="48">
        <v>0</v>
      </c>
      <c r="Q4" s="47">
        <f t="shared" si="0"/>
        <v>146</v>
      </c>
      <c r="R4" s="37">
        <v>0</v>
      </c>
    </row>
    <row r="5" spans="1:18">
      <c r="A5" s="17">
        <v>3</v>
      </c>
      <c r="B5" s="4" t="s">
        <v>27</v>
      </c>
      <c r="C5" s="4" t="s">
        <v>28</v>
      </c>
      <c r="D5" s="80" t="s">
        <v>29</v>
      </c>
      <c r="E5" s="76">
        <v>0.47222222222222199</v>
      </c>
      <c r="F5" s="98">
        <v>3</v>
      </c>
      <c r="G5" s="9">
        <v>13</v>
      </c>
      <c r="H5" s="5">
        <v>0</v>
      </c>
      <c r="I5" s="5">
        <v>5</v>
      </c>
      <c r="J5" s="5">
        <v>57</v>
      </c>
      <c r="K5" s="5">
        <v>0</v>
      </c>
      <c r="L5" s="5">
        <v>48</v>
      </c>
      <c r="M5" s="5">
        <v>63</v>
      </c>
      <c r="N5" s="5">
        <v>0</v>
      </c>
      <c r="O5" s="5">
        <v>9</v>
      </c>
      <c r="P5" s="48">
        <v>11</v>
      </c>
      <c r="Q5" s="47">
        <f t="shared" si="0"/>
        <v>206</v>
      </c>
      <c r="R5" s="37">
        <v>0</v>
      </c>
    </row>
    <row r="6" spans="1:18">
      <c r="A6" s="17">
        <v>4</v>
      </c>
      <c r="B6" s="4" t="s">
        <v>0</v>
      </c>
      <c r="C6" s="4" t="s">
        <v>31</v>
      </c>
      <c r="D6" s="79" t="s">
        <v>32</v>
      </c>
      <c r="E6" s="76">
        <v>0.5</v>
      </c>
      <c r="F6" s="38">
        <v>4</v>
      </c>
      <c r="G6" s="9">
        <v>13</v>
      </c>
      <c r="H6" s="5">
        <v>0</v>
      </c>
      <c r="I6" s="5">
        <v>3</v>
      </c>
      <c r="J6" s="5">
        <v>53</v>
      </c>
      <c r="K6" s="5">
        <v>3</v>
      </c>
      <c r="L6" s="5">
        <f>36+45</f>
        <v>81</v>
      </c>
      <c r="M6" s="5">
        <v>20</v>
      </c>
      <c r="N6" s="5">
        <v>5</v>
      </c>
      <c r="O6" s="5">
        <v>8</v>
      </c>
      <c r="P6" s="48">
        <v>23</v>
      </c>
      <c r="Q6" s="47">
        <f t="shared" si="0"/>
        <v>209</v>
      </c>
      <c r="R6" s="37">
        <v>0</v>
      </c>
    </row>
    <row r="7" spans="1:18">
      <c r="A7" s="17">
        <v>12</v>
      </c>
      <c r="B7" s="4" t="s">
        <v>0</v>
      </c>
      <c r="C7" s="4" t="s">
        <v>71</v>
      </c>
      <c r="D7" s="79" t="s">
        <v>84</v>
      </c>
      <c r="E7" s="76">
        <v>0.41666666666666702</v>
      </c>
      <c r="F7" s="38">
        <v>5</v>
      </c>
      <c r="G7" s="9">
        <v>6</v>
      </c>
      <c r="H7" s="5">
        <v>0</v>
      </c>
      <c r="I7" s="5">
        <v>0</v>
      </c>
      <c r="J7" s="5">
        <v>41</v>
      </c>
      <c r="K7" s="5">
        <v>35</v>
      </c>
      <c r="L7" s="85" t="s">
        <v>58</v>
      </c>
      <c r="M7" s="5">
        <v>12</v>
      </c>
      <c r="N7" s="5">
        <v>3</v>
      </c>
      <c r="O7" s="5">
        <v>8</v>
      </c>
      <c r="P7" s="48">
        <v>1</v>
      </c>
      <c r="Q7" s="47">
        <f t="shared" si="0"/>
        <v>106</v>
      </c>
      <c r="R7" s="83">
        <v>1</v>
      </c>
    </row>
    <row r="8" spans="1:18">
      <c r="A8" s="17">
        <v>2</v>
      </c>
      <c r="B8" s="4" t="s">
        <v>0</v>
      </c>
      <c r="C8" s="4" t="s">
        <v>20</v>
      </c>
      <c r="D8" s="81" t="s">
        <v>21</v>
      </c>
      <c r="E8" s="76">
        <v>0.44444444444444442</v>
      </c>
      <c r="F8" s="38">
        <v>6</v>
      </c>
      <c r="G8" s="9">
        <v>0</v>
      </c>
      <c r="H8" s="5">
        <v>0</v>
      </c>
      <c r="I8" s="5">
        <v>4</v>
      </c>
      <c r="J8" s="5">
        <v>71</v>
      </c>
      <c r="K8" s="5">
        <v>2</v>
      </c>
      <c r="L8" s="85" t="s">
        <v>58</v>
      </c>
      <c r="M8" s="5">
        <v>73</v>
      </c>
      <c r="N8" s="5">
        <v>0</v>
      </c>
      <c r="O8" s="5">
        <v>3</v>
      </c>
      <c r="P8" s="48">
        <v>1</v>
      </c>
      <c r="Q8" s="47">
        <f t="shared" si="0"/>
        <v>154</v>
      </c>
      <c r="R8" s="83">
        <v>1</v>
      </c>
    </row>
    <row r="9" spans="1:18">
      <c r="A9" s="17">
        <v>5</v>
      </c>
      <c r="B9" s="4" t="s">
        <v>0</v>
      </c>
      <c r="C9" s="4" t="s">
        <v>38</v>
      </c>
      <c r="D9" s="80" t="s">
        <v>39</v>
      </c>
      <c r="E9" s="76">
        <v>0.52777777777777801</v>
      </c>
      <c r="F9" s="38">
        <v>7</v>
      </c>
      <c r="G9" s="9">
        <v>16</v>
      </c>
      <c r="H9" s="5">
        <v>0</v>
      </c>
      <c r="I9" s="5">
        <v>5</v>
      </c>
      <c r="J9" s="5">
        <v>57</v>
      </c>
      <c r="K9" s="5">
        <v>28</v>
      </c>
      <c r="L9" s="85" t="s">
        <v>58</v>
      </c>
      <c r="M9" s="5">
        <v>75</v>
      </c>
      <c r="N9" s="5">
        <v>0</v>
      </c>
      <c r="O9" s="5">
        <v>9</v>
      </c>
      <c r="P9" s="48">
        <v>4</v>
      </c>
      <c r="Q9" s="47">
        <f t="shared" si="0"/>
        <v>194</v>
      </c>
      <c r="R9" s="83">
        <v>1</v>
      </c>
    </row>
    <row r="10" spans="1:18">
      <c r="A10" s="17">
        <v>10</v>
      </c>
      <c r="B10" s="4" t="s">
        <v>27</v>
      </c>
      <c r="C10" s="4" t="s">
        <v>69</v>
      </c>
      <c r="D10" s="79" t="s">
        <v>53</v>
      </c>
      <c r="E10" s="76">
        <v>0.36111111111111099</v>
      </c>
      <c r="F10" s="38">
        <v>8</v>
      </c>
      <c r="G10" s="9">
        <v>3</v>
      </c>
      <c r="H10" s="5">
        <v>0</v>
      </c>
      <c r="I10" s="5">
        <v>20</v>
      </c>
      <c r="J10" s="5">
        <v>82</v>
      </c>
      <c r="K10" s="5">
        <v>0</v>
      </c>
      <c r="L10" s="5">
        <v>87</v>
      </c>
      <c r="M10" s="85" t="s">
        <v>58</v>
      </c>
      <c r="N10" s="5">
        <v>0</v>
      </c>
      <c r="O10" s="5">
        <v>8</v>
      </c>
      <c r="P10" s="48">
        <v>5</v>
      </c>
      <c r="Q10" s="47">
        <f t="shared" si="0"/>
        <v>205</v>
      </c>
      <c r="R10" s="83">
        <v>1</v>
      </c>
    </row>
    <row r="11" spans="1:18">
      <c r="A11" s="17">
        <v>6</v>
      </c>
      <c r="B11" s="4" t="s">
        <v>0</v>
      </c>
      <c r="C11" s="4" t="s">
        <v>38</v>
      </c>
      <c r="D11" s="79" t="s">
        <v>43</v>
      </c>
      <c r="E11" s="76">
        <v>0.55555555555555602</v>
      </c>
      <c r="F11" s="38">
        <v>9</v>
      </c>
      <c r="G11" s="9">
        <v>13</v>
      </c>
      <c r="H11" s="5">
        <v>0</v>
      </c>
      <c r="I11" s="5">
        <v>13</v>
      </c>
      <c r="J11" s="5">
        <v>76</v>
      </c>
      <c r="K11" s="5">
        <v>20</v>
      </c>
      <c r="L11" s="85" t="s">
        <v>58</v>
      </c>
      <c r="M11" s="85" t="s">
        <v>58</v>
      </c>
      <c r="N11" s="5">
        <v>5</v>
      </c>
      <c r="O11" s="5">
        <v>3</v>
      </c>
      <c r="P11" s="48">
        <v>32</v>
      </c>
      <c r="Q11" s="47">
        <f t="shared" si="0"/>
        <v>162</v>
      </c>
      <c r="R11" s="83">
        <v>2</v>
      </c>
    </row>
    <row r="12" spans="1:18">
      <c r="A12" s="17">
        <v>8</v>
      </c>
      <c r="B12" s="4" t="s">
        <v>0</v>
      </c>
      <c r="C12" s="4" t="s">
        <v>60</v>
      </c>
      <c r="D12" s="79" t="s">
        <v>76</v>
      </c>
      <c r="E12" s="76">
        <v>0.30555555555555552</v>
      </c>
      <c r="F12" s="38">
        <v>10</v>
      </c>
      <c r="G12" s="9">
        <v>16</v>
      </c>
      <c r="H12" s="5">
        <v>0</v>
      </c>
      <c r="I12" s="5">
        <v>3</v>
      </c>
      <c r="J12" s="85" t="s">
        <v>58</v>
      </c>
      <c r="K12" s="5">
        <v>35</v>
      </c>
      <c r="L12" s="85" t="s">
        <v>58</v>
      </c>
      <c r="M12" s="85" t="s">
        <v>58</v>
      </c>
      <c r="N12" s="5">
        <v>3</v>
      </c>
      <c r="O12" s="5">
        <v>20</v>
      </c>
      <c r="P12" s="48">
        <v>33</v>
      </c>
      <c r="Q12" s="47">
        <f t="shared" si="0"/>
        <v>110</v>
      </c>
      <c r="R12" s="83">
        <v>3</v>
      </c>
    </row>
    <row r="13" spans="1:18">
      <c r="A13" s="17">
        <v>7</v>
      </c>
      <c r="B13" s="4" t="s">
        <v>0</v>
      </c>
      <c r="C13" s="4" t="s">
        <v>68</v>
      </c>
      <c r="D13" s="80" t="s">
        <v>73</v>
      </c>
      <c r="E13" s="76">
        <v>0.27777777777777779</v>
      </c>
      <c r="F13" s="38">
        <v>11</v>
      </c>
      <c r="G13" s="9">
        <v>5</v>
      </c>
      <c r="H13" s="85" t="s">
        <v>58</v>
      </c>
      <c r="I13" s="5">
        <v>0</v>
      </c>
      <c r="J13" s="85" t="s">
        <v>58</v>
      </c>
      <c r="K13" s="5">
        <v>0</v>
      </c>
      <c r="L13" s="85" t="s">
        <v>58</v>
      </c>
      <c r="M13" s="5">
        <v>50</v>
      </c>
      <c r="N13" s="5">
        <v>4</v>
      </c>
      <c r="O13" s="5">
        <v>62</v>
      </c>
      <c r="P13" s="48">
        <v>11</v>
      </c>
      <c r="Q13" s="47">
        <f t="shared" si="0"/>
        <v>132</v>
      </c>
      <c r="R13" s="83">
        <v>3</v>
      </c>
    </row>
    <row r="14" spans="1:18" ht="15.75" thickBot="1">
      <c r="A14" s="18">
        <v>9</v>
      </c>
      <c r="B14" s="11" t="s">
        <v>0</v>
      </c>
      <c r="C14" s="11" t="s">
        <v>34</v>
      </c>
      <c r="D14" s="82" t="s">
        <v>77</v>
      </c>
      <c r="E14" s="77">
        <v>0.33333333333333298</v>
      </c>
      <c r="F14" s="39">
        <v>12</v>
      </c>
      <c r="G14" s="13">
        <v>6</v>
      </c>
      <c r="H14" s="12">
        <v>0</v>
      </c>
      <c r="I14" s="12">
        <v>40</v>
      </c>
      <c r="J14" s="86" t="s">
        <v>58</v>
      </c>
      <c r="K14" s="12">
        <v>11</v>
      </c>
      <c r="L14" s="12">
        <v>64</v>
      </c>
      <c r="M14" s="86" t="s">
        <v>58</v>
      </c>
      <c r="N14" s="12">
        <v>11</v>
      </c>
      <c r="O14" s="12">
        <v>11</v>
      </c>
      <c r="P14" s="88" t="s">
        <v>58</v>
      </c>
      <c r="Q14" s="51">
        <f t="shared" si="0"/>
        <v>143</v>
      </c>
      <c r="R14" s="84">
        <v>3</v>
      </c>
    </row>
  </sheetData>
  <mergeCells count="1">
    <mergeCell ref="C1:D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1"/>
  <sheetViews>
    <sheetView tabSelected="1" workbookViewId="0">
      <selection activeCell="H13" sqref="H13"/>
    </sheetView>
  </sheetViews>
  <sheetFormatPr defaultRowHeight="15"/>
  <cols>
    <col min="1" max="1" width="2" style="1" bestFit="1" customWidth="1"/>
    <col min="2" max="2" width="12.7109375" style="1" bestFit="1" customWidth="1"/>
    <col min="3" max="3" width="12.85546875" style="1" customWidth="1"/>
    <col min="4" max="4" width="11.7109375" style="1" hidden="1" customWidth="1"/>
    <col min="5" max="5" width="5.5703125" style="1" hidden="1" customWidth="1"/>
    <col min="6" max="6" width="5.5703125" style="40" bestFit="1" customWidth="1"/>
    <col min="7" max="14" width="9" style="1" bestFit="1" customWidth="1"/>
    <col min="15" max="15" width="8.5703125" style="2" customWidth="1"/>
    <col min="16" max="16384" width="9.140625" style="1"/>
  </cols>
  <sheetData>
    <row r="1" spans="1:17" ht="15.75">
      <c r="A1" s="16"/>
      <c r="B1" s="93" t="s">
        <v>90</v>
      </c>
      <c r="C1" s="94"/>
      <c r="D1" s="6"/>
      <c r="E1" s="6"/>
      <c r="F1" s="34"/>
      <c r="G1" s="33">
        <v>1</v>
      </c>
      <c r="H1" s="33">
        <v>2</v>
      </c>
      <c r="I1" s="33">
        <v>3</v>
      </c>
      <c r="J1" s="33">
        <v>4</v>
      </c>
      <c r="K1" s="33">
        <v>5</v>
      </c>
      <c r="L1" s="33">
        <v>6</v>
      </c>
      <c r="M1" s="33">
        <v>7</v>
      </c>
      <c r="N1" s="33">
        <v>8</v>
      </c>
      <c r="O1" s="32"/>
      <c r="P1" s="41"/>
    </row>
    <row r="2" spans="1:17" ht="57" thickBot="1">
      <c r="A2" s="31" t="s">
        <v>93</v>
      </c>
      <c r="B2" s="21"/>
      <c r="C2" s="21"/>
      <c r="D2" s="21"/>
      <c r="E2" s="21"/>
      <c r="F2" s="27" t="s">
        <v>94</v>
      </c>
      <c r="G2" s="23" t="s">
        <v>3</v>
      </c>
      <c r="H2" s="23" t="s">
        <v>4</v>
      </c>
      <c r="I2" s="23" t="s">
        <v>5</v>
      </c>
      <c r="J2" s="23" t="s">
        <v>6</v>
      </c>
      <c r="K2" s="23" t="s">
        <v>7</v>
      </c>
      <c r="L2" s="23" t="s">
        <v>8</v>
      </c>
      <c r="M2" s="23" t="s">
        <v>9</v>
      </c>
      <c r="N2" s="23" t="s">
        <v>10</v>
      </c>
      <c r="O2" s="23" t="s">
        <v>88</v>
      </c>
      <c r="P2" s="53" t="s">
        <v>89</v>
      </c>
    </row>
    <row r="3" spans="1:17">
      <c r="A3" s="54">
        <v>1</v>
      </c>
      <c r="B3" s="57" t="s">
        <v>0</v>
      </c>
      <c r="C3" s="7" t="s">
        <v>1</v>
      </c>
      <c r="D3" s="7" t="s">
        <v>2</v>
      </c>
      <c r="E3" s="60">
        <v>0.40972222222222227</v>
      </c>
      <c r="F3" s="97">
        <v>1</v>
      </c>
      <c r="G3" s="63">
        <v>0</v>
      </c>
      <c r="H3" s="64">
        <v>0</v>
      </c>
      <c r="I3" s="64">
        <v>0</v>
      </c>
      <c r="J3" s="64">
        <v>17</v>
      </c>
      <c r="K3" s="64">
        <v>9</v>
      </c>
      <c r="L3" s="64">
        <v>0</v>
      </c>
      <c r="M3" s="64">
        <v>3</v>
      </c>
      <c r="N3" s="65">
        <v>0</v>
      </c>
      <c r="O3" s="44">
        <f t="shared" ref="O3:O11" si="0">SUM(G3:N3)</f>
        <v>29</v>
      </c>
      <c r="P3" s="41">
        <v>0</v>
      </c>
    </row>
    <row r="4" spans="1:17">
      <c r="A4" s="55">
        <v>2</v>
      </c>
      <c r="B4" s="91" t="s">
        <v>24</v>
      </c>
      <c r="C4" s="92"/>
      <c r="D4" s="4"/>
      <c r="E4" s="61">
        <v>0.44791666666666669</v>
      </c>
      <c r="F4" s="98" t="s">
        <v>91</v>
      </c>
      <c r="G4" s="45">
        <v>3</v>
      </c>
      <c r="H4" s="5">
        <v>0</v>
      </c>
      <c r="I4" s="5">
        <v>0</v>
      </c>
      <c r="J4" s="5">
        <v>7</v>
      </c>
      <c r="K4" s="5">
        <v>6</v>
      </c>
      <c r="L4" s="5">
        <v>5</v>
      </c>
      <c r="M4" s="85" t="s">
        <v>58</v>
      </c>
      <c r="N4" s="46">
        <v>0</v>
      </c>
      <c r="O4" s="47">
        <f t="shared" si="0"/>
        <v>21</v>
      </c>
      <c r="P4" s="48">
        <v>1</v>
      </c>
    </row>
    <row r="5" spans="1:17">
      <c r="A5" s="55">
        <v>5</v>
      </c>
      <c r="B5" s="58" t="s">
        <v>0</v>
      </c>
      <c r="C5" s="4" t="s">
        <v>44</v>
      </c>
      <c r="D5" s="4"/>
      <c r="E5" s="61">
        <v>0.5625</v>
      </c>
      <c r="F5" s="99">
        <v>2</v>
      </c>
      <c r="G5" s="45">
        <v>5</v>
      </c>
      <c r="H5" s="5">
        <v>9</v>
      </c>
      <c r="I5" s="5">
        <v>6</v>
      </c>
      <c r="J5" s="5">
        <v>6</v>
      </c>
      <c r="K5" s="5">
        <v>43</v>
      </c>
      <c r="L5" s="5">
        <v>10</v>
      </c>
      <c r="M5" s="85" t="s">
        <v>58</v>
      </c>
      <c r="N5" s="46">
        <v>8</v>
      </c>
      <c r="O5" s="47">
        <f t="shared" si="0"/>
        <v>87</v>
      </c>
      <c r="P5" s="48">
        <v>1</v>
      </c>
    </row>
    <row r="6" spans="1:17">
      <c r="A6" s="55">
        <v>6</v>
      </c>
      <c r="B6" s="58" t="s">
        <v>0</v>
      </c>
      <c r="C6" s="4" t="s">
        <v>60</v>
      </c>
      <c r="D6" s="4"/>
      <c r="E6" s="61">
        <v>0.28819444444444448</v>
      </c>
      <c r="F6" s="98">
        <v>3</v>
      </c>
      <c r="G6" s="45">
        <v>13</v>
      </c>
      <c r="H6" s="5">
        <v>6</v>
      </c>
      <c r="I6" s="5">
        <v>5</v>
      </c>
      <c r="J6" s="85" t="s">
        <v>58</v>
      </c>
      <c r="K6" s="5">
        <v>52</v>
      </c>
      <c r="L6" s="5">
        <v>41</v>
      </c>
      <c r="M6" s="5">
        <v>110</v>
      </c>
      <c r="N6" s="46">
        <v>0</v>
      </c>
      <c r="O6" s="47">
        <f t="shared" si="0"/>
        <v>227</v>
      </c>
      <c r="P6" s="48">
        <v>1</v>
      </c>
    </row>
    <row r="7" spans="1:17">
      <c r="A7" s="55">
        <v>4</v>
      </c>
      <c r="B7" s="58" t="s">
        <v>37</v>
      </c>
      <c r="C7" s="4" t="s">
        <v>59</v>
      </c>
      <c r="D7" s="4"/>
      <c r="E7" s="61">
        <v>0.52430555555555503</v>
      </c>
      <c r="F7" s="66">
        <v>4</v>
      </c>
      <c r="G7" s="45">
        <v>3</v>
      </c>
      <c r="H7" s="5">
        <v>20</v>
      </c>
      <c r="I7" s="5">
        <v>49</v>
      </c>
      <c r="J7" s="5">
        <v>59</v>
      </c>
      <c r="K7" s="5">
        <v>66</v>
      </c>
      <c r="L7" s="5">
        <f>15*3+2*10+4*10</f>
        <v>105</v>
      </c>
      <c r="M7" s="85" t="s">
        <v>58</v>
      </c>
      <c r="N7" s="46">
        <v>5</v>
      </c>
      <c r="O7" s="47">
        <f t="shared" si="0"/>
        <v>307</v>
      </c>
      <c r="P7" s="48">
        <v>1</v>
      </c>
    </row>
    <row r="8" spans="1:17">
      <c r="A8" s="55">
        <v>7</v>
      </c>
      <c r="B8" s="58" t="s">
        <v>0</v>
      </c>
      <c r="C8" s="4" t="s">
        <v>61</v>
      </c>
      <c r="D8" s="4"/>
      <c r="E8" s="61">
        <v>0.3263888888888889</v>
      </c>
      <c r="F8" s="38">
        <v>5</v>
      </c>
      <c r="G8" s="45">
        <v>3</v>
      </c>
      <c r="H8" s="5">
        <v>30</v>
      </c>
      <c r="I8" s="5">
        <v>3</v>
      </c>
      <c r="J8" s="5">
        <v>11</v>
      </c>
      <c r="K8" s="85" t="s">
        <v>58</v>
      </c>
      <c r="L8" s="5">
        <v>25</v>
      </c>
      <c r="M8" s="85" t="s">
        <v>58</v>
      </c>
      <c r="N8" s="46">
        <v>0</v>
      </c>
      <c r="O8" s="47">
        <f t="shared" si="0"/>
        <v>72</v>
      </c>
      <c r="P8" s="48">
        <v>2</v>
      </c>
    </row>
    <row r="9" spans="1:17">
      <c r="A9" s="55">
        <v>8</v>
      </c>
      <c r="B9" s="58" t="s">
        <v>0</v>
      </c>
      <c r="C9" s="4" t="s">
        <v>62</v>
      </c>
      <c r="D9" s="4" t="s">
        <v>75</v>
      </c>
      <c r="E9" s="61">
        <v>0.36458333333333298</v>
      </c>
      <c r="F9" s="66">
        <v>6</v>
      </c>
      <c r="G9" s="45">
        <v>3</v>
      </c>
      <c r="H9" s="5">
        <v>1</v>
      </c>
      <c r="I9" s="5">
        <v>15</v>
      </c>
      <c r="J9" s="85" t="s">
        <v>58</v>
      </c>
      <c r="K9" s="5">
        <v>76</v>
      </c>
      <c r="L9" s="5">
        <v>85</v>
      </c>
      <c r="M9" s="85" t="s">
        <v>58</v>
      </c>
      <c r="N9" s="46">
        <v>0</v>
      </c>
      <c r="O9" s="47">
        <f t="shared" si="0"/>
        <v>180</v>
      </c>
      <c r="P9" s="48">
        <v>2</v>
      </c>
    </row>
    <row r="10" spans="1:17">
      <c r="A10" s="55">
        <v>9</v>
      </c>
      <c r="B10" s="58" t="s">
        <v>0</v>
      </c>
      <c r="C10" s="4" t="s">
        <v>33</v>
      </c>
      <c r="D10" s="4"/>
      <c r="E10" s="61">
        <v>0.40277777777777701</v>
      </c>
      <c r="F10" s="38">
        <v>7</v>
      </c>
      <c r="G10" s="45">
        <v>3</v>
      </c>
      <c r="H10" s="5">
        <v>1</v>
      </c>
      <c r="I10" s="5">
        <v>8</v>
      </c>
      <c r="J10" s="85" t="s">
        <v>58</v>
      </c>
      <c r="K10" s="5">
        <v>46</v>
      </c>
      <c r="L10" s="85" t="s">
        <v>58</v>
      </c>
      <c r="M10" s="85" t="s">
        <v>58</v>
      </c>
      <c r="N10" s="46">
        <v>0</v>
      </c>
      <c r="O10" s="47">
        <f t="shared" si="0"/>
        <v>58</v>
      </c>
      <c r="P10" s="48">
        <v>3</v>
      </c>
    </row>
    <row r="11" spans="1:17" ht="15.75" thickBot="1">
      <c r="A11" s="56">
        <v>3</v>
      </c>
      <c r="B11" s="59" t="s">
        <v>0</v>
      </c>
      <c r="C11" s="11" t="s">
        <v>30</v>
      </c>
      <c r="D11" s="11"/>
      <c r="E11" s="62">
        <v>0.48611111111111099</v>
      </c>
      <c r="F11" s="67">
        <v>8</v>
      </c>
      <c r="G11" s="49">
        <v>21</v>
      </c>
      <c r="H11" s="12">
        <v>58</v>
      </c>
      <c r="I11" s="86" t="s">
        <v>58</v>
      </c>
      <c r="J11" s="86" t="s">
        <v>58</v>
      </c>
      <c r="K11" s="86" t="s">
        <v>58</v>
      </c>
      <c r="L11" s="12">
        <v>101</v>
      </c>
      <c r="M11" s="86" t="s">
        <v>58</v>
      </c>
      <c r="N11" s="50">
        <v>0</v>
      </c>
      <c r="O11" s="51">
        <f t="shared" si="0"/>
        <v>180</v>
      </c>
      <c r="P11" s="52">
        <v>4</v>
      </c>
      <c r="Q11" s="1" t="s">
        <v>98</v>
      </c>
    </row>
  </sheetData>
  <mergeCells count="2">
    <mergeCell ref="B4:C4"/>
    <mergeCell ref="B1:C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Результаты Б</vt:lpstr>
      <vt:lpstr>Результаты Б+</vt:lpstr>
      <vt:lpstr>Результаты 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B Mordasov</dc:creator>
  <cp:lastModifiedBy>Andrey</cp:lastModifiedBy>
  <cp:lastPrinted>2011-06-05T12:43:41Z</cp:lastPrinted>
  <dcterms:created xsi:type="dcterms:W3CDTF">2011-06-04T05:54:35Z</dcterms:created>
  <dcterms:modified xsi:type="dcterms:W3CDTF">2011-06-06T05:14:23Z</dcterms:modified>
</cp:coreProperties>
</file>