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стая М" sheetId="1" r:id="rId1"/>
    <sheet name="простая Ж" sheetId="3" r:id="rId2"/>
    <sheet name="сложная М" sheetId="2" r:id="rId3"/>
    <sheet name="сложная Ж" sheetId="4" r:id="rId4"/>
  </sheets>
  <definedNames>
    <definedName name="E9999999999999">'сложная Ж'!$E$99</definedName>
  </definedNames>
  <calcPr calcId="145621"/>
</workbook>
</file>

<file path=xl/calcChain.xml><?xml version="1.0" encoding="utf-8"?>
<calcChain xmlns="http://schemas.openxmlformats.org/spreadsheetml/2006/main">
  <c r="Q6" i="4" l="1"/>
  <c r="M6" i="4"/>
  <c r="K6" i="4"/>
  <c r="I6" i="4"/>
  <c r="M5" i="4"/>
  <c r="K5" i="4"/>
  <c r="G5" i="4"/>
  <c r="M8" i="4"/>
  <c r="K8" i="4"/>
  <c r="I8" i="4"/>
  <c r="G8" i="4"/>
  <c r="M4" i="4"/>
  <c r="K4" i="4"/>
  <c r="Q7" i="4"/>
  <c r="M7" i="4"/>
  <c r="K7" i="4"/>
  <c r="I7" i="4"/>
  <c r="G7" i="4"/>
  <c r="I3" i="4"/>
  <c r="P2" i="4"/>
  <c r="Q3" i="4" s="1"/>
  <c r="N2" i="4"/>
  <c r="O3" i="4" s="1"/>
  <c r="L2" i="4"/>
  <c r="M3" i="4" s="1"/>
  <c r="J2" i="4"/>
  <c r="K3" i="4" s="1"/>
  <c r="H2" i="4"/>
  <c r="I4" i="4" s="1"/>
  <c r="F2" i="4"/>
  <c r="G4" i="4" s="1"/>
  <c r="Q13" i="3"/>
  <c r="O13" i="3"/>
  <c r="M13" i="3"/>
  <c r="G13" i="3"/>
  <c r="K11" i="3"/>
  <c r="G11" i="3"/>
  <c r="Q7" i="3"/>
  <c r="O9" i="3"/>
  <c r="Q10" i="3"/>
  <c r="G10" i="3"/>
  <c r="M8" i="3"/>
  <c r="Q12" i="3"/>
  <c r="O12" i="3"/>
  <c r="M12" i="3"/>
  <c r="O6" i="3"/>
  <c r="P2" i="3"/>
  <c r="Q6" i="3" s="1"/>
  <c r="N2" i="3"/>
  <c r="O4" i="3" s="1"/>
  <c r="L2" i="3"/>
  <c r="M6" i="3" s="1"/>
  <c r="J2" i="3"/>
  <c r="K6" i="3" s="1"/>
  <c r="H2" i="3"/>
  <c r="I6" i="3" s="1"/>
  <c r="F2" i="3"/>
  <c r="G6" i="3" s="1"/>
  <c r="Q3" i="3" l="1"/>
  <c r="Q11" i="3"/>
  <c r="O5" i="4"/>
  <c r="I5" i="4"/>
  <c r="G6" i="4"/>
  <c r="I13" i="3"/>
  <c r="O11" i="3"/>
  <c r="M7" i="3"/>
  <c r="M11" i="3"/>
  <c r="K13" i="3"/>
  <c r="I11" i="3"/>
  <c r="G7" i="3"/>
  <c r="G3" i="3"/>
  <c r="O7" i="3"/>
  <c r="Q9" i="3"/>
  <c r="K7" i="3"/>
  <c r="I7" i="3"/>
  <c r="O3" i="3"/>
  <c r="M3" i="3"/>
  <c r="K5" i="3"/>
  <c r="K3" i="3"/>
  <c r="I3" i="3"/>
  <c r="Q5" i="3"/>
  <c r="O10" i="3"/>
  <c r="M9" i="3"/>
  <c r="M10" i="3"/>
  <c r="K8" i="3"/>
  <c r="K9" i="3"/>
  <c r="I9" i="3"/>
  <c r="I5" i="3"/>
  <c r="G5" i="3"/>
  <c r="G9" i="3"/>
  <c r="G8" i="3"/>
  <c r="O5" i="3"/>
  <c r="M5" i="3"/>
  <c r="K10" i="3"/>
  <c r="I10" i="3"/>
  <c r="Q8" i="3"/>
  <c r="I8" i="3"/>
  <c r="O8" i="3"/>
  <c r="Q4" i="3"/>
  <c r="K4" i="3"/>
  <c r="K12" i="3"/>
  <c r="I12" i="3"/>
  <c r="G12" i="3"/>
  <c r="M4" i="3"/>
  <c r="I4" i="3"/>
  <c r="G4" i="3"/>
  <c r="O8" i="4"/>
  <c r="O6" i="4"/>
  <c r="O7" i="4"/>
  <c r="E7" i="4" s="1"/>
  <c r="Q8" i="4"/>
  <c r="Q5" i="4"/>
  <c r="Q4" i="4"/>
  <c r="O4" i="4"/>
  <c r="G3" i="4"/>
  <c r="E3" i="4" s="1"/>
  <c r="E6" i="3"/>
  <c r="Q7" i="2"/>
  <c r="K7" i="2"/>
  <c r="E6" i="4" l="1"/>
  <c r="E5" i="4"/>
  <c r="E8" i="4"/>
  <c r="E4" i="4"/>
  <c r="E13" i="3"/>
  <c r="E11" i="3"/>
  <c r="E7" i="3"/>
  <c r="E3" i="3"/>
  <c r="E9" i="3"/>
  <c r="E10" i="3"/>
  <c r="E8" i="3"/>
  <c r="E5" i="3"/>
  <c r="E4" i="3"/>
  <c r="E12" i="3"/>
  <c r="P2" i="1"/>
  <c r="M8" i="2"/>
  <c r="K8" i="2"/>
  <c r="Q6" i="2"/>
  <c r="K10" i="2"/>
  <c r="M9" i="2"/>
  <c r="K9" i="2"/>
  <c r="Q3" i="2"/>
  <c r="M7" i="2"/>
  <c r="Q4" i="2"/>
  <c r="G4" i="2"/>
  <c r="P2" i="2"/>
  <c r="N2" i="2"/>
  <c r="O7" i="2" s="1"/>
  <c r="L2" i="2"/>
  <c r="M5" i="2" s="1"/>
  <c r="J2" i="2"/>
  <c r="K3" i="2" s="1"/>
  <c r="H2" i="2"/>
  <c r="I7" i="2" s="1"/>
  <c r="F2" i="2"/>
  <c r="G7" i="2" s="1"/>
  <c r="I6" i="2" l="1"/>
  <c r="G3" i="2"/>
  <c r="M10" i="2"/>
  <c r="O3" i="2"/>
  <c r="M3" i="2"/>
  <c r="O4" i="2"/>
  <c r="M4" i="2"/>
  <c r="Q5" i="2"/>
  <c r="K4" i="2"/>
  <c r="I3" i="2"/>
  <c r="M6" i="2"/>
  <c r="I4" i="2"/>
  <c r="Q10" i="1"/>
  <c r="Q13" i="1"/>
  <c r="Q4" i="1"/>
  <c r="Q11" i="1"/>
  <c r="Q12" i="1"/>
  <c r="Q9" i="1"/>
  <c r="Q3" i="1"/>
  <c r="Q7" i="1"/>
  <c r="I10" i="2"/>
  <c r="Q6" i="1"/>
  <c r="Q8" i="2"/>
  <c r="Q9" i="2"/>
  <c r="O8" i="2"/>
  <c r="I8" i="2"/>
  <c r="G8" i="2"/>
  <c r="O6" i="2"/>
  <c r="K6" i="2"/>
  <c r="G9" i="2"/>
  <c r="G10" i="2"/>
  <c r="G6" i="2"/>
  <c r="Q10" i="2"/>
  <c r="O10" i="2"/>
  <c r="I9" i="2"/>
  <c r="O9" i="2"/>
  <c r="Q8" i="1"/>
  <c r="Q5" i="1"/>
  <c r="O5" i="2"/>
  <c r="K5" i="2"/>
  <c r="I5" i="2"/>
  <c r="G5" i="2"/>
  <c r="E7" i="2"/>
  <c r="H2" i="1"/>
  <c r="I13" i="1" s="1"/>
  <c r="J2" i="1"/>
  <c r="L2" i="1"/>
  <c r="N2" i="1"/>
  <c r="O13" i="1"/>
  <c r="E3" i="2" l="1"/>
  <c r="E4" i="2"/>
  <c r="M13" i="1"/>
  <c r="K13" i="1"/>
  <c r="I5" i="1"/>
  <c r="O5" i="1"/>
  <c r="M5" i="1"/>
  <c r="K5" i="1"/>
  <c r="I11" i="1"/>
  <c r="K11" i="1"/>
  <c r="O11" i="1"/>
  <c r="K7" i="1"/>
  <c r="M7" i="1"/>
  <c r="O7" i="1"/>
  <c r="I7" i="1"/>
  <c r="M4" i="1"/>
  <c r="I3" i="1"/>
  <c r="E8" i="2"/>
  <c r="E10" i="2"/>
  <c r="E6" i="2"/>
  <c r="E9" i="2"/>
  <c r="O3" i="1"/>
  <c r="K3" i="1"/>
  <c r="E5" i="2"/>
  <c r="I4" i="1"/>
  <c r="O4" i="1"/>
  <c r="K4" i="1"/>
  <c r="M11" i="1"/>
  <c r="M3" i="1"/>
  <c r="I10" i="1"/>
  <c r="I9" i="1"/>
  <c r="I8" i="1"/>
  <c r="K10" i="1"/>
  <c r="K9" i="1"/>
  <c r="K8" i="1"/>
  <c r="M10" i="1"/>
  <c r="M9" i="1"/>
  <c r="M8" i="1"/>
  <c r="O10" i="1"/>
  <c r="O9" i="1"/>
  <c r="O8" i="1"/>
  <c r="I12" i="1"/>
  <c r="I6" i="1"/>
  <c r="K12" i="1"/>
  <c r="K6" i="1"/>
  <c r="M12" i="1"/>
  <c r="M6" i="1"/>
  <c r="O12" i="1"/>
  <c r="O6" i="1"/>
  <c r="F2" i="1"/>
  <c r="G6" i="1" s="1"/>
  <c r="G3" i="1" l="1"/>
  <c r="E3" i="1" s="1"/>
  <c r="G11" i="1"/>
  <c r="E11" i="1" s="1"/>
  <c r="E6" i="1"/>
  <c r="G12" i="1"/>
  <c r="E12" i="1" s="1"/>
  <c r="G5" i="1"/>
  <c r="E5" i="1" s="1"/>
  <c r="G4" i="1"/>
  <c r="E4" i="1" s="1"/>
  <c r="G7" i="1"/>
  <c r="E7" i="1" s="1"/>
  <c r="G13" i="1"/>
  <c r="E13" i="1" s="1"/>
  <c r="G8" i="1"/>
  <c r="E8" i="1" s="1"/>
  <c r="G9" i="1"/>
  <c r="E9" i="1" s="1"/>
  <c r="G10" i="1"/>
  <c r="E10" i="1" s="1"/>
</calcChain>
</file>

<file path=xl/sharedStrings.xml><?xml version="1.0" encoding="utf-8"?>
<sst xmlns="http://schemas.openxmlformats.org/spreadsheetml/2006/main" count="269" uniqueCount="117">
  <si>
    <t>место</t>
  </si>
  <si>
    <t>Ф</t>
  </si>
  <si>
    <t>И</t>
  </si>
  <si>
    <t>О</t>
  </si>
  <si>
    <t>СУММА</t>
  </si>
  <si>
    <t>рез-т1</t>
  </si>
  <si>
    <t>балл1</t>
  </si>
  <si>
    <t>рез-т2</t>
  </si>
  <si>
    <t>балл2</t>
  </si>
  <si>
    <t>рез-т3</t>
  </si>
  <si>
    <t>балл3</t>
  </si>
  <si>
    <t>рез-т4</t>
  </si>
  <si>
    <t>балл4</t>
  </si>
  <si>
    <t>рез-т5</t>
  </si>
  <si>
    <t>балл5</t>
  </si>
  <si>
    <t>рез-т6</t>
  </si>
  <si>
    <t>балл6</t>
  </si>
  <si>
    <t>факультет</t>
  </si>
  <si>
    <t>Ремез</t>
  </si>
  <si>
    <t>Владимир</t>
  </si>
  <si>
    <t>ВМК</t>
  </si>
  <si>
    <t>Петрович</t>
  </si>
  <si>
    <t>Карпенко</t>
  </si>
  <si>
    <t>Дмитрий</t>
  </si>
  <si>
    <t>Владимирович</t>
  </si>
  <si>
    <t>КВ</t>
  </si>
  <si>
    <t>нет</t>
  </si>
  <si>
    <t>Назаров</t>
  </si>
  <si>
    <t>Максим</t>
  </si>
  <si>
    <t>Михайлович</t>
  </si>
  <si>
    <t>Буздалов</t>
  </si>
  <si>
    <t>Денис</t>
  </si>
  <si>
    <t>Викторович</t>
  </si>
  <si>
    <t>?</t>
  </si>
  <si>
    <t>Панков</t>
  </si>
  <si>
    <t>Иван</t>
  </si>
  <si>
    <t>Александрович</t>
  </si>
  <si>
    <t>Румянцев</t>
  </si>
  <si>
    <t>Андрей</t>
  </si>
  <si>
    <t>Юрьевич</t>
  </si>
  <si>
    <t>Шибалова</t>
  </si>
  <si>
    <t>Александра</t>
  </si>
  <si>
    <t>Сергеевна</t>
  </si>
  <si>
    <t>Минеева</t>
  </si>
  <si>
    <t>Юлия</t>
  </si>
  <si>
    <t>Вадимовна</t>
  </si>
  <si>
    <t>Муранова</t>
  </si>
  <si>
    <t>Владимировна</t>
  </si>
  <si>
    <t>Сартан</t>
  </si>
  <si>
    <t>Елизавета</t>
  </si>
  <si>
    <t>Александровна</t>
  </si>
  <si>
    <t>Трегубова</t>
  </si>
  <si>
    <t>Мария</t>
  </si>
  <si>
    <t>Андреевна</t>
  </si>
  <si>
    <t>Артемьева</t>
  </si>
  <si>
    <t>Галина</t>
  </si>
  <si>
    <t>Бахтияров</t>
  </si>
  <si>
    <t>Богдашкин</t>
  </si>
  <si>
    <t>Александр</t>
  </si>
  <si>
    <t>физ</t>
  </si>
  <si>
    <t>Сергеевич</t>
  </si>
  <si>
    <t>Юшков</t>
  </si>
  <si>
    <t>Вячеслав</t>
  </si>
  <si>
    <t>Владиславович</t>
  </si>
  <si>
    <t>Буров</t>
  </si>
  <si>
    <t>Павел</t>
  </si>
  <si>
    <t>Ерхан</t>
  </si>
  <si>
    <t>Евгений</t>
  </si>
  <si>
    <t>Вячеславович</t>
  </si>
  <si>
    <t>Прохоров</t>
  </si>
  <si>
    <t>Михаил</t>
  </si>
  <si>
    <t>Иванович</t>
  </si>
  <si>
    <t>Корж</t>
  </si>
  <si>
    <t>Антон</t>
  </si>
  <si>
    <t>Усаев</t>
  </si>
  <si>
    <t>Никита</t>
  </si>
  <si>
    <t>Маратович</t>
  </si>
  <si>
    <t>Елисеев</t>
  </si>
  <si>
    <t>Латышев</t>
  </si>
  <si>
    <t>Николай</t>
  </si>
  <si>
    <t>Павлович</t>
  </si>
  <si>
    <t>Крепак</t>
  </si>
  <si>
    <t>Алексей</t>
  </si>
  <si>
    <t>Игоревич</t>
  </si>
  <si>
    <t>юр</t>
  </si>
  <si>
    <t>геолог</t>
  </si>
  <si>
    <t>хим</t>
  </si>
  <si>
    <t>Соколаева</t>
  </si>
  <si>
    <t>Христина</t>
  </si>
  <si>
    <t>Бурова</t>
  </si>
  <si>
    <t>Евгения</t>
  </si>
  <si>
    <t>Дмитриевна</t>
  </si>
  <si>
    <t>Маслова</t>
  </si>
  <si>
    <t>Татьяна</t>
  </si>
  <si>
    <t>Алексеевна</t>
  </si>
  <si>
    <t>Александрова</t>
  </si>
  <si>
    <t>Анастасия</t>
  </si>
  <si>
    <t>Козлова</t>
  </si>
  <si>
    <t>Елена</t>
  </si>
  <si>
    <t>Константиновна</t>
  </si>
  <si>
    <t>Чичманова</t>
  </si>
  <si>
    <t>Камила</t>
  </si>
  <si>
    <t>Николаевна</t>
  </si>
  <si>
    <t>философ</t>
  </si>
  <si>
    <t>мехмат</t>
  </si>
  <si>
    <t>психолог</t>
  </si>
  <si>
    <t>Разумова</t>
  </si>
  <si>
    <t>Каюкова</t>
  </si>
  <si>
    <t>Романова</t>
  </si>
  <si>
    <t>Антоновна</t>
  </si>
  <si>
    <t>Фрейман</t>
  </si>
  <si>
    <t>Воропаев</t>
  </si>
  <si>
    <t>Роман</t>
  </si>
  <si>
    <t>Сергей</t>
  </si>
  <si>
    <t>Яковлева</t>
  </si>
  <si>
    <t>Степанова</t>
  </si>
  <si>
    <t>Людмила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</si>
</sst>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399945066682943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2" fontId="0" fillId="2" borderId="0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/>
  </sheetViews>
  <sheetFormatPr defaultColWidth="8.85546875" defaultRowHeight="15" x14ac:dyDescent="0.25"/>
  <cols>
    <col min="1" max="1" width="6.42578125" style="3" bestFit="1" customWidth="1"/>
    <col min="2" max="2" width="10" style="2" bestFit="1" customWidth="1"/>
    <col min="3" max="3" width="10.85546875" style="2" bestFit="1" customWidth="1"/>
    <col min="4" max="4" width="15.28515625" style="2" bestFit="1" customWidth="1"/>
    <col min="5" max="5" width="8" style="6" bestFit="1" customWidth="1"/>
    <col min="6" max="6" width="6.7109375" style="3" bestFit="1" customWidth="1"/>
    <col min="7" max="7" width="6.42578125" style="6" bestFit="1" customWidth="1"/>
    <col min="8" max="8" width="6.7109375" style="3" bestFit="1" customWidth="1"/>
    <col min="9" max="9" width="6.42578125" style="6" bestFit="1" customWidth="1"/>
    <col min="10" max="10" width="6.7109375" style="3" bestFit="1" customWidth="1"/>
    <col min="11" max="11" width="6.42578125" style="6" bestFit="1" customWidth="1"/>
    <col min="12" max="12" width="6.7109375" style="3" bestFit="1" customWidth="1"/>
    <col min="13" max="13" width="6.42578125" style="6" bestFit="1" customWidth="1"/>
    <col min="14" max="14" width="6.7109375" style="3" bestFit="1" customWidth="1"/>
    <col min="15" max="15" width="6.42578125" style="6" bestFit="1" customWidth="1"/>
    <col min="16" max="16" width="6.7109375" style="3" bestFit="1" customWidth="1"/>
    <col min="17" max="17" width="6.42578125" style="6" bestFit="1" customWidth="1"/>
    <col min="18" max="18" width="10.28515625" style="3" bestFit="1" customWidth="1"/>
    <col min="19" max="16384" width="8.85546875" style="2"/>
  </cols>
  <sheetData>
    <row r="1" spans="1:18" s="8" customFormat="1" x14ac:dyDescent="0.25">
      <c r="A1" s="7" t="s">
        <v>0</v>
      </c>
      <c r="B1" s="8" t="s">
        <v>1</v>
      </c>
      <c r="C1" s="8" t="s">
        <v>2</v>
      </c>
      <c r="D1" s="8" t="s">
        <v>3</v>
      </c>
      <c r="E1" s="14" t="s">
        <v>4</v>
      </c>
      <c r="F1" s="7" t="s">
        <v>5</v>
      </c>
      <c r="G1" s="9" t="s">
        <v>6</v>
      </c>
      <c r="H1" s="7" t="s">
        <v>7</v>
      </c>
      <c r="I1" s="9" t="s">
        <v>8</v>
      </c>
      <c r="J1" s="7" t="s">
        <v>9</v>
      </c>
      <c r="K1" s="9" t="s">
        <v>10</v>
      </c>
      <c r="L1" s="7" t="s">
        <v>11</v>
      </c>
      <c r="M1" s="9" t="s">
        <v>12</v>
      </c>
      <c r="N1" s="7" t="s">
        <v>13</v>
      </c>
      <c r="O1" s="9" t="s">
        <v>14</v>
      </c>
      <c r="P1" s="7" t="s">
        <v>15</v>
      </c>
      <c r="Q1" s="9" t="s">
        <v>16</v>
      </c>
      <c r="R1" s="7" t="s">
        <v>17</v>
      </c>
    </row>
    <row r="2" spans="1:18" s="11" customFormat="1" x14ac:dyDescent="0.25">
      <c r="A2" s="10"/>
      <c r="E2" s="15"/>
      <c r="F2" s="10">
        <f>MIN(F3:F88)</f>
        <v>95</v>
      </c>
      <c r="G2" s="12"/>
      <c r="H2" s="10">
        <f>MIN(H3:H88)</f>
        <v>45</v>
      </c>
      <c r="I2" s="12"/>
      <c r="J2" s="10">
        <f>MIN(J3:J88)</f>
        <v>144</v>
      </c>
      <c r="K2" s="12"/>
      <c r="L2" s="10">
        <f>MIN(L3:L88)</f>
        <v>62</v>
      </c>
      <c r="M2" s="12"/>
      <c r="N2" s="10">
        <f>MIN(N3:N88)</f>
        <v>68</v>
      </c>
      <c r="O2" s="12"/>
      <c r="P2" s="10">
        <f>MAX(P3:P88)</f>
        <v>15.5</v>
      </c>
      <c r="Q2" s="12"/>
      <c r="R2" s="10"/>
    </row>
    <row r="3" spans="1:18" x14ac:dyDescent="0.25">
      <c r="A3" s="3">
        <v>1</v>
      </c>
      <c r="B3" s="2" t="s">
        <v>69</v>
      </c>
      <c r="C3" s="2" t="s">
        <v>70</v>
      </c>
      <c r="D3" s="2" t="s">
        <v>71</v>
      </c>
      <c r="E3" s="16">
        <f t="shared" ref="E3:E13" si="0">G3+I3+K3+M3+O3+Q3</f>
        <v>5.967741935483871</v>
      </c>
      <c r="F3" s="3">
        <v>95</v>
      </c>
      <c r="G3" s="13">
        <f t="shared" ref="G3:G13" si="1">IF(ISNUMBER(F3),F$2/F3,0)</f>
        <v>1</v>
      </c>
      <c r="H3" s="3">
        <v>45</v>
      </c>
      <c r="I3" s="13">
        <f t="shared" ref="I3:I13" si="2">IF(ISNUMBER(H3),H$2/H3,0)</f>
        <v>1</v>
      </c>
      <c r="J3" s="3">
        <v>144</v>
      </c>
      <c r="K3" s="13">
        <f t="shared" ref="K3:K13" si="3">IF(ISNUMBER(J3),J$2/J3,0)</f>
        <v>1</v>
      </c>
      <c r="L3" s="3">
        <v>62</v>
      </c>
      <c r="M3" s="13">
        <f t="shared" ref="M3:M13" si="4">IF(ISNUMBER(L3),L$2/L3,0)</f>
        <v>1</v>
      </c>
      <c r="N3" s="3">
        <v>68</v>
      </c>
      <c r="O3" s="13">
        <f t="shared" ref="O3:O13" si="5">IF(ISNUMBER(N3),N$2/N3,0)</f>
        <v>1</v>
      </c>
      <c r="P3" s="3">
        <v>15</v>
      </c>
      <c r="Q3" s="13">
        <f t="shared" ref="Q3:Q13" si="6">IF(ISNUMBER(P3),P3/P$2,0)</f>
        <v>0.967741935483871</v>
      </c>
      <c r="R3" s="3" t="s">
        <v>59</v>
      </c>
    </row>
    <row r="4" spans="1:18" x14ac:dyDescent="0.25">
      <c r="A4" s="3">
        <v>2</v>
      </c>
      <c r="B4" s="2" t="s">
        <v>64</v>
      </c>
      <c r="C4" s="2" t="s">
        <v>65</v>
      </c>
      <c r="D4" s="2" t="s">
        <v>36</v>
      </c>
      <c r="E4" s="16">
        <f t="shared" si="0"/>
        <v>4.6656571289486601</v>
      </c>
      <c r="F4" s="3">
        <v>115</v>
      </c>
      <c r="G4" s="13">
        <f t="shared" si="1"/>
        <v>0.82608695652173914</v>
      </c>
      <c r="H4" s="3">
        <v>53</v>
      </c>
      <c r="I4" s="13">
        <f t="shared" si="2"/>
        <v>0.84905660377358494</v>
      </c>
      <c r="J4" s="3">
        <v>214</v>
      </c>
      <c r="K4" s="13">
        <f t="shared" si="3"/>
        <v>0.67289719626168221</v>
      </c>
      <c r="L4" s="3">
        <v>112</v>
      </c>
      <c r="M4" s="13">
        <f t="shared" si="4"/>
        <v>0.5535714285714286</v>
      </c>
      <c r="N4" s="3">
        <v>89</v>
      </c>
      <c r="O4" s="13">
        <f t="shared" si="5"/>
        <v>0.7640449438202247</v>
      </c>
      <c r="P4" s="3">
        <v>15.5</v>
      </c>
      <c r="Q4" s="13">
        <f t="shared" si="6"/>
        <v>1</v>
      </c>
    </row>
    <row r="5" spans="1:18" x14ac:dyDescent="0.25">
      <c r="A5" s="3">
        <v>3</v>
      </c>
      <c r="B5" s="2" t="s">
        <v>61</v>
      </c>
      <c r="C5" s="2" t="s">
        <v>62</v>
      </c>
      <c r="D5" s="2" t="s">
        <v>63</v>
      </c>
      <c r="E5" s="16">
        <f t="shared" si="0"/>
        <v>3.1412325736224771</v>
      </c>
      <c r="F5" s="3">
        <v>165</v>
      </c>
      <c r="G5" s="13">
        <f t="shared" si="1"/>
        <v>0.5757575757575758</v>
      </c>
      <c r="H5" s="3">
        <v>88</v>
      </c>
      <c r="I5" s="13">
        <f t="shared" si="2"/>
        <v>0.51136363636363635</v>
      </c>
      <c r="J5" s="3">
        <v>288</v>
      </c>
      <c r="K5" s="13">
        <f t="shared" si="3"/>
        <v>0.5</v>
      </c>
      <c r="L5" s="3">
        <v>145</v>
      </c>
      <c r="M5" s="13">
        <f t="shared" si="4"/>
        <v>0.42758620689655175</v>
      </c>
      <c r="N5" s="3">
        <v>193</v>
      </c>
      <c r="O5" s="13">
        <f t="shared" si="5"/>
        <v>0.35233160621761656</v>
      </c>
      <c r="P5" s="3">
        <v>12</v>
      </c>
      <c r="Q5" s="13">
        <f t="shared" si="6"/>
        <v>0.77419354838709675</v>
      </c>
      <c r="R5" s="3" t="s">
        <v>59</v>
      </c>
    </row>
    <row r="6" spans="1:18" x14ac:dyDescent="0.25">
      <c r="A6" s="3">
        <v>4</v>
      </c>
      <c r="B6" s="2" t="s">
        <v>72</v>
      </c>
      <c r="C6" s="2" t="s">
        <v>73</v>
      </c>
      <c r="D6" s="2" t="s">
        <v>36</v>
      </c>
      <c r="E6" s="16">
        <f t="shared" si="0"/>
        <v>3.0403042306146797</v>
      </c>
      <c r="F6" s="3">
        <v>255</v>
      </c>
      <c r="G6" s="13">
        <f t="shared" si="1"/>
        <v>0.37254901960784315</v>
      </c>
      <c r="H6" s="3">
        <v>135</v>
      </c>
      <c r="I6" s="13">
        <f t="shared" si="2"/>
        <v>0.33333333333333331</v>
      </c>
      <c r="J6" s="3">
        <v>319</v>
      </c>
      <c r="K6" s="13">
        <f t="shared" si="3"/>
        <v>0.45141065830721006</v>
      </c>
      <c r="L6" s="3">
        <v>148</v>
      </c>
      <c r="M6" s="13">
        <f t="shared" si="4"/>
        <v>0.41891891891891891</v>
      </c>
      <c r="N6" s="3">
        <v>137</v>
      </c>
      <c r="O6" s="13">
        <f t="shared" si="5"/>
        <v>0.49635036496350365</v>
      </c>
      <c r="P6" s="3">
        <v>15</v>
      </c>
      <c r="Q6" s="13">
        <f t="shared" si="6"/>
        <v>0.967741935483871</v>
      </c>
    </row>
    <row r="7" spans="1:18" x14ac:dyDescent="0.25">
      <c r="A7" s="3">
        <v>5</v>
      </c>
      <c r="B7" s="2" t="s">
        <v>74</v>
      </c>
      <c r="C7" s="2" t="s">
        <v>75</v>
      </c>
      <c r="D7" s="2" t="s">
        <v>76</v>
      </c>
      <c r="E7" s="16">
        <f t="shared" si="0"/>
        <v>2.5900696225073072</v>
      </c>
      <c r="F7" s="3">
        <v>252</v>
      </c>
      <c r="G7" s="13">
        <f t="shared" si="1"/>
        <v>0.37698412698412698</v>
      </c>
      <c r="H7" s="3">
        <v>79</v>
      </c>
      <c r="I7" s="13">
        <f t="shared" si="2"/>
        <v>0.569620253164557</v>
      </c>
      <c r="J7" s="3">
        <v>266</v>
      </c>
      <c r="K7" s="13">
        <f t="shared" si="3"/>
        <v>0.54135338345864659</v>
      </c>
      <c r="L7" s="3" t="s">
        <v>26</v>
      </c>
      <c r="M7" s="13">
        <f t="shared" si="4"/>
        <v>0</v>
      </c>
      <c r="N7" s="3">
        <v>139</v>
      </c>
      <c r="O7" s="13">
        <f t="shared" si="5"/>
        <v>0.48920863309352519</v>
      </c>
      <c r="P7" s="3">
        <v>9.5</v>
      </c>
      <c r="Q7" s="13">
        <f t="shared" si="6"/>
        <v>0.61290322580645162</v>
      </c>
      <c r="R7" s="3" t="s">
        <v>84</v>
      </c>
    </row>
    <row r="8" spans="1:18" x14ac:dyDescent="0.25">
      <c r="A8" s="3">
        <v>6</v>
      </c>
      <c r="B8" s="2" t="s">
        <v>66</v>
      </c>
      <c r="C8" s="2" t="s">
        <v>67</v>
      </c>
      <c r="D8" s="2" t="s">
        <v>68</v>
      </c>
      <c r="E8" s="16">
        <f t="shared" si="0"/>
        <v>2.3678776152846579</v>
      </c>
      <c r="F8" s="3">
        <v>131</v>
      </c>
      <c r="G8" s="13">
        <f t="shared" si="1"/>
        <v>0.72519083969465647</v>
      </c>
      <c r="H8" s="3">
        <v>154</v>
      </c>
      <c r="I8" s="13">
        <f t="shared" si="2"/>
        <v>0.29220779220779219</v>
      </c>
      <c r="J8" s="3">
        <v>300</v>
      </c>
      <c r="K8" s="13">
        <f t="shared" si="3"/>
        <v>0.48</v>
      </c>
      <c r="L8" s="3" t="s">
        <v>25</v>
      </c>
      <c r="M8" s="13">
        <f t="shared" si="4"/>
        <v>0</v>
      </c>
      <c r="N8" s="3">
        <v>264</v>
      </c>
      <c r="O8" s="13">
        <f t="shared" si="5"/>
        <v>0.25757575757575757</v>
      </c>
      <c r="P8" s="3">
        <v>9.5</v>
      </c>
      <c r="Q8" s="13">
        <f t="shared" si="6"/>
        <v>0.61290322580645162</v>
      </c>
    </row>
    <row r="9" spans="1:18" x14ac:dyDescent="0.25">
      <c r="A9" s="3">
        <v>7</v>
      </c>
      <c r="B9" s="2" t="s">
        <v>77</v>
      </c>
      <c r="C9" s="2" t="s">
        <v>58</v>
      </c>
      <c r="D9" s="2" t="s">
        <v>36</v>
      </c>
      <c r="E9" s="16">
        <f t="shared" si="0"/>
        <v>2.3649249098298313</v>
      </c>
      <c r="F9" s="3">
        <v>285</v>
      </c>
      <c r="G9" s="13">
        <f t="shared" si="1"/>
        <v>0.33333333333333331</v>
      </c>
      <c r="H9" s="3">
        <v>130</v>
      </c>
      <c r="I9" s="13">
        <f t="shared" si="2"/>
        <v>0.34615384615384615</v>
      </c>
      <c r="J9" s="3">
        <v>423</v>
      </c>
      <c r="K9" s="13">
        <f t="shared" si="3"/>
        <v>0.34042553191489361</v>
      </c>
      <c r="L9" s="3">
        <v>204</v>
      </c>
      <c r="M9" s="13">
        <f t="shared" si="4"/>
        <v>0.30392156862745096</v>
      </c>
      <c r="N9" s="3">
        <v>336</v>
      </c>
      <c r="O9" s="13">
        <f t="shared" si="5"/>
        <v>0.20238095238095238</v>
      </c>
      <c r="P9" s="3">
        <v>13</v>
      </c>
      <c r="Q9" s="13">
        <f t="shared" si="6"/>
        <v>0.83870967741935487</v>
      </c>
      <c r="R9" s="3" t="s">
        <v>85</v>
      </c>
    </row>
    <row r="10" spans="1:18" x14ac:dyDescent="0.25">
      <c r="A10" s="3">
        <v>8</v>
      </c>
      <c r="B10" s="2" t="s">
        <v>111</v>
      </c>
      <c r="C10" s="2" t="s">
        <v>112</v>
      </c>
      <c r="E10" s="16">
        <f t="shared" si="0"/>
        <v>1.6507009658388454</v>
      </c>
      <c r="F10" s="3">
        <v>299</v>
      </c>
      <c r="G10" s="13">
        <f t="shared" si="1"/>
        <v>0.31772575250836121</v>
      </c>
      <c r="H10" s="3">
        <v>337</v>
      </c>
      <c r="I10" s="13">
        <f t="shared" si="2"/>
        <v>0.13353115727002968</v>
      </c>
      <c r="J10" s="3">
        <v>510</v>
      </c>
      <c r="K10" s="13">
        <f t="shared" si="3"/>
        <v>0.28235294117647058</v>
      </c>
      <c r="L10" s="3">
        <v>228</v>
      </c>
      <c r="M10" s="13">
        <f t="shared" si="4"/>
        <v>0.27192982456140352</v>
      </c>
      <c r="N10" s="3" t="s">
        <v>26</v>
      </c>
      <c r="O10" s="13">
        <f t="shared" si="5"/>
        <v>0</v>
      </c>
      <c r="P10" s="3">
        <v>10</v>
      </c>
      <c r="Q10" s="13">
        <f t="shared" si="6"/>
        <v>0.64516129032258063</v>
      </c>
    </row>
    <row r="11" spans="1:18" x14ac:dyDescent="0.25">
      <c r="A11" s="3">
        <v>9</v>
      </c>
      <c r="B11" s="2" t="s">
        <v>78</v>
      </c>
      <c r="C11" s="2" t="s">
        <v>79</v>
      </c>
      <c r="D11" s="2" t="s">
        <v>80</v>
      </c>
      <c r="E11" s="16">
        <f t="shared" si="0"/>
        <v>1.6014009889333647</v>
      </c>
      <c r="F11" s="3" t="s">
        <v>26</v>
      </c>
      <c r="G11" s="13">
        <f t="shared" si="1"/>
        <v>0</v>
      </c>
      <c r="H11" s="3">
        <v>100</v>
      </c>
      <c r="I11" s="13">
        <f t="shared" si="2"/>
        <v>0.45</v>
      </c>
      <c r="J11" s="3" t="s">
        <v>26</v>
      </c>
      <c r="K11" s="13">
        <f t="shared" si="3"/>
        <v>0</v>
      </c>
      <c r="L11" s="3" t="s">
        <v>26</v>
      </c>
      <c r="M11" s="13">
        <f t="shared" si="4"/>
        <v>0</v>
      </c>
      <c r="N11" s="3">
        <v>274</v>
      </c>
      <c r="O11" s="13">
        <f t="shared" si="5"/>
        <v>0.24817518248175183</v>
      </c>
      <c r="P11" s="3">
        <v>14</v>
      </c>
      <c r="Q11" s="13">
        <f t="shared" si="6"/>
        <v>0.90322580645161288</v>
      </c>
      <c r="R11" s="3" t="s">
        <v>85</v>
      </c>
    </row>
    <row r="12" spans="1:18" x14ac:dyDescent="0.25">
      <c r="A12" s="3">
        <v>10</v>
      </c>
      <c r="B12" s="2" t="s">
        <v>81</v>
      </c>
      <c r="C12" s="2" t="s">
        <v>82</v>
      </c>
      <c r="D12" s="2" t="s">
        <v>83</v>
      </c>
      <c r="E12" s="16">
        <f t="shared" si="0"/>
        <v>1.3489566986341179</v>
      </c>
      <c r="F12" s="3" t="s">
        <v>26</v>
      </c>
      <c r="G12" s="13">
        <f t="shared" si="1"/>
        <v>0</v>
      </c>
      <c r="H12" s="3">
        <v>125</v>
      </c>
      <c r="I12" s="13">
        <f t="shared" si="2"/>
        <v>0.36</v>
      </c>
      <c r="J12" s="3" t="s">
        <v>26</v>
      </c>
      <c r="K12" s="13">
        <f t="shared" si="3"/>
        <v>0</v>
      </c>
      <c r="L12" s="3">
        <v>222</v>
      </c>
      <c r="M12" s="13">
        <f t="shared" si="4"/>
        <v>0.27927927927927926</v>
      </c>
      <c r="N12" s="3" t="s">
        <v>26</v>
      </c>
      <c r="O12" s="13">
        <f t="shared" si="5"/>
        <v>0</v>
      </c>
      <c r="P12" s="3">
        <v>11</v>
      </c>
      <c r="Q12" s="13">
        <f t="shared" si="6"/>
        <v>0.70967741935483875</v>
      </c>
      <c r="R12" s="3" t="s">
        <v>86</v>
      </c>
    </row>
    <row r="13" spans="1:18" x14ac:dyDescent="0.25">
      <c r="A13" s="3">
        <v>11</v>
      </c>
      <c r="B13" s="2" t="s">
        <v>110</v>
      </c>
      <c r="C13" s="2" t="s">
        <v>113</v>
      </c>
      <c r="E13" s="16">
        <f t="shared" si="0"/>
        <v>0.87962962962962965</v>
      </c>
      <c r="F13" s="3">
        <v>108</v>
      </c>
      <c r="G13" s="13">
        <f t="shared" si="1"/>
        <v>0.87962962962962965</v>
      </c>
      <c r="H13" s="3" t="s">
        <v>26</v>
      </c>
      <c r="I13" s="13">
        <f t="shared" si="2"/>
        <v>0</v>
      </c>
      <c r="J13" s="3" t="s">
        <v>26</v>
      </c>
      <c r="K13" s="13">
        <f t="shared" si="3"/>
        <v>0</v>
      </c>
      <c r="L13" s="3" t="s">
        <v>26</v>
      </c>
      <c r="M13" s="13">
        <f t="shared" si="4"/>
        <v>0</v>
      </c>
      <c r="N13" s="3" t="s">
        <v>26</v>
      </c>
      <c r="O13" s="13">
        <f t="shared" si="5"/>
        <v>0</v>
      </c>
      <c r="P13" s="3" t="s">
        <v>26</v>
      </c>
      <c r="Q13" s="13">
        <f t="shared" si="6"/>
        <v>0</v>
      </c>
    </row>
  </sheetData>
  <sortState ref="A3:S13">
    <sortCondition descending="1" ref="E3:E13"/>
  </sortState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workbookViewId="0">
      <selection activeCell="E1" sqref="E1:E13"/>
    </sheetView>
  </sheetViews>
  <sheetFormatPr defaultColWidth="8.85546875" defaultRowHeight="15" x14ac:dyDescent="0.25"/>
  <cols>
    <col min="1" max="1" width="6.42578125" style="3" bestFit="1" customWidth="1"/>
    <col min="2" max="2" width="14.140625" style="2" bestFit="1" customWidth="1"/>
    <col min="3" max="3" width="10.140625" style="2" bestFit="1" customWidth="1"/>
    <col min="4" max="4" width="15.85546875" style="2" bestFit="1" customWidth="1"/>
    <col min="5" max="5" width="8" style="6" bestFit="1" customWidth="1"/>
    <col min="6" max="6" width="6.7109375" style="3" bestFit="1" customWidth="1"/>
    <col min="7" max="7" width="6.42578125" style="6" bestFit="1" customWidth="1"/>
    <col min="8" max="8" width="6.7109375" style="3" bestFit="1" customWidth="1"/>
    <col min="9" max="9" width="6.42578125" style="6" bestFit="1" customWidth="1"/>
    <col min="10" max="10" width="6.7109375" style="3" bestFit="1" customWidth="1"/>
    <col min="11" max="11" width="6.42578125" style="6" bestFit="1" customWidth="1"/>
    <col min="12" max="12" width="6.7109375" style="3" bestFit="1" customWidth="1"/>
    <col min="13" max="13" width="6.42578125" style="6" bestFit="1" customWidth="1"/>
    <col min="14" max="14" width="6.7109375" style="3" bestFit="1" customWidth="1"/>
    <col min="15" max="15" width="6.42578125" style="6" bestFit="1" customWidth="1"/>
    <col min="16" max="16" width="6.7109375" style="3" bestFit="1" customWidth="1"/>
    <col min="17" max="17" width="6.42578125" style="6" bestFit="1" customWidth="1"/>
    <col min="18" max="18" width="10.28515625" style="3" bestFit="1" customWidth="1"/>
    <col min="19" max="16384" width="8.85546875" style="2"/>
  </cols>
  <sheetData>
    <row r="1" spans="1:18" s="8" customFormat="1" x14ac:dyDescent="0.25">
      <c r="A1" s="7" t="s">
        <v>0</v>
      </c>
      <c r="B1" s="8" t="s">
        <v>1</v>
      </c>
      <c r="C1" s="8" t="s">
        <v>2</v>
      </c>
      <c r="D1" s="8" t="s">
        <v>3</v>
      </c>
      <c r="E1" s="14" t="s">
        <v>4</v>
      </c>
      <c r="F1" s="7" t="s">
        <v>5</v>
      </c>
      <c r="G1" s="9" t="s">
        <v>6</v>
      </c>
      <c r="H1" s="7" t="s">
        <v>7</v>
      </c>
      <c r="I1" s="9" t="s">
        <v>8</v>
      </c>
      <c r="J1" s="7" t="s">
        <v>9</v>
      </c>
      <c r="K1" s="9" t="s">
        <v>10</v>
      </c>
      <c r="L1" s="7" t="s">
        <v>11</v>
      </c>
      <c r="M1" s="9" t="s">
        <v>12</v>
      </c>
      <c r="N1" s="7" t="s">
        <v>13</v>
      </c>
      <c r="O1" s="9" t="s">
        <v>14</v>
      </c>
      <c r="P1" s="7" t="s">
        <v>15</v>
      </c>
      <c r="Q1" s="9" t="s">
        <v>16</v>
      </c>
      <c r="R1" s="7" t="s">
        <v>17</v>
      </c>
    </row>
    <row r="2" spans="1:18" s="11" customFormat="1" x14ac:dyDescent="0.25">
      <c r="A2" s="10"/>
      <c r="E2" s="15"/>
      <c r="F2" s="10">
        <f>MIN(F3:F88)</f>
        <v>121</v>
      </c>
      <c r="G2" s="12"/>
      <c r="H2" s="10">
        <f>MIN(H3:H88)</f>
        <v>72</v>
      </c>
      <c r="I2" s="12"/>
      <c r="J2" s="10">
        <f>MIN(J3:J88)</f>
        <v>176</v>
      </c>
      <c r="K2" s="12"/>
      <c r="L2" s="10">
        <f>MIN(L3:L88)</f>
        <v>81</v>
      </c>
      <c r="M2" s="12"/>
      <c r="N2" s="10">
        <f>MIN(N3:N88)</f>
        <v>142</v>
      </c>
      <c r="O2" s="12"/>
      <c r="P2" s="10">
        <f>MAX(P3:P88)</f>
        <v>11</v>
      </c>
      <c r="Q2" s="12"/>
      <c r="R2" s="10"/>
    </row>
    <row r="3" spans="1:18" x14ac:dyDescent="0.25">
      <c r="A3" s="3">
        <v>1</v>
      </c>
      <c r="B3" s="2" t="s">
        <v>107</v>
      </c>
      <c r="C3" s="2" t="s">
        <v>96</v>
      </c>
      <c r="D3" s="2" t="s">
        <v>47</v>
      </c>
      <c r="E3" s="16">
        <f t="shared" ref="E3:E13" si="0">G3+I3+K3+M3+O3+Q3</f>
        <v>4.9451238988202562</v>
      </c>
      <c r="F3" s="3">
        <v>295</v>
      </c>
      <c r="G3" s="13">
        <f t="shared" ref="G3:G13" si="1">IF(ISNUMBER(F3),F$2/F3,0)</f>
        <v>0.4101694915254237</v>
      </c>
      <c r="H3" s="3">
        <v>72</v>
      </c>
      <c r="I3" s="13">
        <f t="shared" ref="I3:I13" si="2">IF(ISNUMBER(H3),H$2/H3,0)</f>
        <v>1</v>
      </c>
      <c r="J3" s="3">
        <v>329</v>
      </c>
      <c r="K3" s="13">
        <f t="shared" ref="K3:K13" si="3">IF(ISNUMBER(J3),J$2/J3,0)</f>
        <v>0.53495440729483279</v>
      </c>
      <c r="L3" s="3">
        <v>81</v>
      </c>
      <c r="M3" s="13">
        <f t="shared" ref="M3:M13" si="4">IF(ISNUMBER(L3),L$2/L3,0)</f>
        <v>1</v>
      </c>
      <c r="N3" s="3">
        <v>142</v>
      </c>
      <c r="O3" s="13">
        <f t="shared" ref="O3:O13" si="5">IF(ISNUMBER(N3),N$2/N3,0)</f>
        <v>1</v>
      </c>
      <c r="P3" s="3">
        <v>11</v>
      </c>
      <c r="Q3" s="13">
        <f t="shared" ref="Q3:Q13" si="6">IF(ISNUMBER(P3),P3/P$2,0)</f>
        <v>1</v>
      </c>
      <c r="R3" s="3" t="s">
        <v>59</v>
      </c>
    </row>
    <row r="4" spans="1:18" x14ac:dyDescent="0.25">
      <c r="A4" s="3">
        <v>2</v>
      </c>
      <c r="B4" s="2" t="s">
        <v>89</v>
      </c>
      <c r="C4" s="2" t="s">
        <v>90</v>
      </c>
      <c r="D4" s="2" t="s">
        <v>91</v>
      </c>
      <c r="E4" s="16">
        <f t="shared" si="0"/>
        <v>4.6472917326575862</v>
      </c>
      <c r="F4" s="3">
        <v>164</v>
      </c>
      <c r="G4" s="13">
        <f t="shared" si="1"/>
        <v>0.73780487804878048</v>
      </c>
      <c r="H4" s="3">
        <v>72</v>
      </c>
      <c r="I4" s="13">
        <f t="shared" si="2"/>
        <v>1</v>
      </c>
      <c r="J4" s="3">
        <v>176</v>
      </c>
      <c r="K4" s="13">
        <f t="shared" si="3"/>
        <v>1</v>
      </c>
      <c r="L4" s="3">
        <v>164</v>
      </c>
      <c r="M4" s="13">
        <f t="shared" si="4"/>
        <v>0.49390243902439024</v>
      </c>
      <c r="N4" s="3">
        <v>308</v>
      </c>
      <c r="O4" s="13">
        <f t="shared" si="5"/>
        <v>0.46103896103896103</v>
      </c>
      <c r="P4" s="3">
        <v>10.5</v>
      </c>
      <c r="Q4" s="13">
        <f t="shared" si="6"/>
        <v>0.95454545454545459</v>
      </c>
    </row>
    <row r="5" spans="1:18" x14ac:dyDescent="0.25">
      <c r="A5" s="3">
        <v>3</v>
      </c>
      <c r="B5" s="2" t="s">
        <v>100</v>
      </c>
      <c r="C5" s="2" t="s">
        <v>101</v>
      </c>
      <c r="D5" s="2" t="s">
        <v>102</v>
      </c>
      <c r="E5" s="16">
        <f t="shared" si="0"/>
        <v>4.3094874874597942</v>
      </c>
      <c r="F5" s="3">
        <v>307</v>
      </c>
      <c r="G5" s="13">
        <f t="shared" si="1"/>
        <v>0.39413680781758959</v>
      </c>
      <c r="H5" s="3">
        <v>86</v>
      </c>
      <c r="I5" s="13">
        <f t="shared" si="2"/>
        <v>0.83720930232558144</v>
      </c>
      <c r="J5" s="3">
        <v>254</v>
      </c>
      <c r="K5" s="13">
        <f t="shared" si="3"/>
        <v>0.69291338582677164</v>
      </c>
      <c r="L5" s="3">
        <v>93</v>
      </c>
      <c r="M5" s="13">
        <f t="shared" si="4"/>
        <v>0.87096774193548387</v>
      </c>
      <c r="N5" s="3">
        <v>204</v>
      </c>
      <c r="O5" s="13">
        <f t="shared" si="5"/>
        <v>0.69607843137254899</v>
      </c>
      <c r="P5" s="3">
        <v>9</v>
      </c>
      <c r="Q5" s="13">
        <f t="shared" si="6"/>
        <v>0.81818181818181823</v>
      </c>
    </row>
    <row r="6" spans="1:18" x14ac:dyDescent="0.25">
      <c r="A6" s="3">
        <v>4</v>
      </c>
      <c r="B6" s="2" t="s">
        <v>87</v>
      </c>
      <c r="C6" s="2" t="s">
        <v>88</v>
      </c>
      <c r="D6" s="2" t="s">
        <v>47</v>
      </c>
      <c r="E6" s="16">
        <f t="shared" si="0"/>
        <v>4.2569592994179342</v>
      </c>
      <c r="F6" s="3">
        <v>121</v>
      </c>
      <c r="G6" s="13">
        <f t="shared" si="1"/>
        <v>1</v>
      </c>
      <c r="H6" s="3">
        <v>78</v>
      </c>
      <c r="I6" s="13">
        <f t="shared" si="2"/>
        <v>0.92307692307692313</v>
      </c>
      <c r="J6" s="3">
        <v>206</v>
      </c>
      <c r="K6" s="13">
        <f t="shared" si="3"/>
        <v>0.85436893203883491</v>
      </c>
      <c r="L6" s="3">
        <v>142</v>
      </c>
      <c r="M6" s="13">
        <f t="shared" si="4"/>
        <v>0.57042253521126762</v>
      </c>
      <c r="N6" s="3" t="s">
        <v>25</v>
      </c>
      <c r="O6" s="13">
        <f t="shared" si="5"/>
        <v>0</v>
      </c>
      <c r="P6" s="3">
        <v>10</v>
      </c>
      <c r="Q6" s="13">
        <f t="shared" si="6"/>
        <v>0.90909090909090906</v>
      </c>
      <c r="R6" s="3" t="s">
        <v>103</v>
      </c>
    </row>
    <row r="7" spans="1:18" x14ac:dyDescent="0.25">
      <c r="A7" s="3">
        <v>5</v>
      </c>
      <c r="B7" s="2" t="s">
        <v>108</v>
      </c>
      <c r="C7" s="2" t="s">
        <v>44</v>
      </c>
      <c r="D7" s="2" t="s">
        <v>109</v>
      </c>
      <c r="E7" s="16">
        <f t="shared" si="0"/>
        <v>4.0033289717339109</v>
      </c>
      <c r="F7" s="3">
        <v>295</v>
      </c>
      <c r="G7" s="13">
        <f t="shared" si="1"/>
        <v>0.4101694915254237</v>
      </c>
      <c r="H7" s="3">
        <v>91</v>
      </c>
      <c r="I7" s="13">
        <f t="shared" si="2"/>
        <v>0.79120879120879117</v>
      </c>
      <c r="J7" s="3">
        <v>469</v>
      </c>
      <c r="K7" s="13">
        <f t="shared" si="3"/>
        <v>0.37526652452025588</v>
      </c>
      <c r="L7" s="3">
        <v>127</v>
      </c>
      <c r="M7" s="13">
        <f t="shared" si="4"/>
        <v>0.63779527559055116</v>
      </c>
      <c r="N7" s="3">
        <v>180</v>
      </c>
      <c r="O7" s="13">
        <f t="shared" si="5"/>
        <v>0.78888888888888886</v>
      </c>
      <c r="P7" s="3">
        <v>11</v>
      </c>
      <c r="Q7" s="13">
        <f t="shared" si="6"/>
        <v>1</v>
      </c>
      <c r="R7" s="3" t="s">
        <v>20</v>
      </c>
    </row>
    <row r="8" spans="1:18" x14ac:dyDescent="0.25">
      <c r="A8" s="3">
        <v>6</v>
      </c>
      <c r="B8" s="2" t="s">
        <v>95</v>
      </c>
      <c r="C8" s="2" t="s">
        <v>96</v>
      </c>
      <c r="D8" s="2" t="s">
        <v>42</v>
      </c>
      <c r="E8" s="16">
        <f t="shared" si="0"/>
        <v>3.185119613960091</v>
      </c>
      <c r="F8" s="3">
        <v>304</v>
      </c>
      <c r="G8" s="13">
        <f t="shared" si="1"/>
        <v>0.39802631578947367</v>
      </c>
      <c r="H8" s="3">
        <v>83</v>
      </c>
      <c r="I8" s="13">
        <f t="shared" si="2"/>
        <v>0.86746987951807231</v>
      </c>
      <c r="J8" s="3">
        <v>480</v>
      </c>
      <c r="K8" s="13">
        <f t="shared" si="3"/>
        <v>0.36666666666666664</v>
      </c>
      <c r="L8" s="3" t="s">
        <v>25</v>
      </c>
      <c r="M8" s="13">
        <f t="shared" si="4"/>
        <v>0</v>
      </c>
      <c r="N8" s="3">
        <v>206</v>
      </c>
      <c r="O8" s="13">
        <f t="shared" si="5"/>
        <v>0.68932038834951459</v>
      </c>
      <c r="P8" s="3">
        <v>9.5</v>
      </c>
      <c r="Q8" s="13">
        <f t="shared" si="6"/>
        <v>0.86363636363636365</v>
      </c>
      <c r="R8" s="3" t="s">
        <v>104</v>
      </c>
    </row>
    <row r="9" spans="1:18" x14ac:dyDescent="0.25">
      <c r="A9" s="3">
        <v>7</v>
      </c>
      <c r="B9" s="2" t="s">
        <v>106</v>
      </c>
      <c r="C9" s="2" t="s">
        <v>49</v>
      </c>
      <c r="D9" s="2" t="s">
        <v>53</v>
      </c>
      <c r="E9" s="16">
        <f t="shared" si="0"/>
        <v>2.8558559747332297</v>
      </c>
      <c r="F9" s="3">
        <v>400</v>
      </c>
      <c r="G9" s="13">
        <f t="shared" si="1"/>
        <v>0.30249999999999999</v>
      </c>
      <c r="H9" s="3">
        <v>115</v>
      </c>
      <c r="I9" s="13">
        <f t="shared" si="2"/>
        <v>0.62608695652173918</v>
      </c>
      <c r="J9" s="3">
        <v>285</v>
      </c>
      <c r="K9" s="13">
        <f t="shared" si="3"/>
        <v>0.61754385964912284</v>
      </c>
      <c r="L9" s="3">
        <v>129</v>
      </c>
      <c r="M9" s="13">
        <f t="shared" si="4"/>
        <v>0.62790697674418605</v>
      </c>
      <c r="N9" s="3" t="s">
        <v>25</v>
      </c>
      <c r="O9" s="13">
        <f t="shared" si="5"/>
        <v>0</v>
      </c>
      <c r="P9" s="3">
        <v>7.5</v>
      </c>
      <c r="Q9" s="13">
        <f t="shared" si="6"/>
        <v>0.68181818181818177</v>
      </c>
      <c r="R9" s="3" t="s">
        <v>86</v>
      </c>
    </row>
    <row r="10" spans="1:18" x14ac:dyDescent="0.25">
      <c r="A10" s="3">
        <v>8</v>
      </c>
      <c r="B10" s="2" t="s">
        <v>97</v>
      </c>
      <c r="C10" s="2" t="s">
        <v>98</v>
      </c>
      <c r="D10" s="2" t="s">
        <v>99</v>
      </c>
      <c r="E10" s="16">
        <f t="shared" si="0"/>
        <v>2.2336717280642513</v>
      </c>
      <c r="F10" s="3" t="s">
        <v>25</v>
      </c>
      <c r="G10" s="13">
        <f t="shared" si="1"/>
        <v>0</v>
      </c>
      <c r="H10" s="3">
        <v>234</v>
      </c>
      <c r="I10" s="13">
        <f t="shared" si="2"/>
        <v>0.30769230769230771</v>
      </c>
      <c r="J10" s="3">
        <v>720</v>
      </c>
      <c r="K10" s="13">
        <f t="shared" si="3"/>
        <v>0.24444444444444444</v>
      </c>
      <c r="L10" s="3">
        <v>214</v>
      </c>
      <c r="M10" s="13">
        <f t="shared" si="4"/>
        <v>0.37850467289719625</v>
      </c>
      <c r="N10" s="3">
        <v>213</v>
      </c>
      <c r="O10" s="13">
        <f t="shared" si="5"/>
        <v>0.66666666666666663</v>
      </c>
      <c r="P10" s="3">
        <v>7</v>
      </c>
      <c r="Q10" s="13">
        <f t="shared" si="6"/>
        <v>0.63636363636363635</v>
      </c>
      <c r="R10" s="3" t="s">
        <v>105</v>
      </c>
    </row>
    <row r="11" spans="1:18" x14ac:dyDescent="0.25">
      <c r="A11" s="3">
        <v>9</v>
      </c>
      <c r="B11" s="2" t="s">
        <v>114</v>
      </c>
      <c r="C11" s="2" t="s">
        <v>96</v>
      </c>
      <c r="E11" s="16">
        <f t="shared" si="0"/>
        <v>2.0750599546134625</v>
      </c>
      <c r="F11" s="3" t="s">
        <v>26</v>
      </c>
      <c r="G11" s="13">
        <f t="shared" si="1"/>
        <v>0</v>
      </c>
      <c r="H11" s="3">
        <v>166</v>
      </c>
      <c r="I11" s="13">
        <f t="shared" si="2"/>
        <v>0.43373493975903615</v>
      </c>
      <c r="J11" s="3" t="s">
        <v>26</v>
      </c>
      <c r="K11" s="13">
        <f t="shared" si="3"/>
        <v>0</v>
      </c>
      <c r="L11" s="3">
        <v>180</v>
      </c>
      <c r="M11" s="13">
        <f t="shared" si="4"/>
        <v>0.45</v>
      </c>
      <c r="N11" s="3">
        <v>306</v>
      </c>
      <c r="O11" s="13">
        <f t="shared" si="5"/>
        <v>0.46405228758169936</v>
      </c>
      <c r="P11" s="3">
        <v>8</v>
      </c>
      <c r="Q11" s="13">
        <f t="shared" si="6"/>
        <v>0.72727272727272729</v>
      </c>
    </row>
    <row r="12" spans="1:18" x14ac:dyDescent="0.25">
      <c r="A12" s="3">
        <v>10</v>
      </c>
      <c r="B12" s="2" t="s">
        <v>92</v>
      </c>
      <c r="C12" s="2" t="s">
        <v>93</v>
      </c>
      <c r="D12" s="2" t="s">
        <v>94</v>
      </c>
      <c r="E12" s="16">
        <f t="shared" si="0"/>
        <v>1.6492734488786487</v>
      </c>
      <c r="F12" s="3">
        <v>271</v>
      </c>
      <c r="G12" s="13">
        <f t="shared" si="1"/>
        <v>0.44649446494464945</v>
      </c>
      <c r="H12" s="3">
        <v>98</v>
      </c>
      <c r="I12" s="13">
        <f t="shared" si="2"/>
        <v>0.73469387755102045</v>
      </c>
      <c r="J12" s="3">
        <v>376</v>
      </c>
      <c r="K12" s="13">
        <f t="shared" si="3"/>
        <v>0.46808510638297873</v>
      </c>
      <c r="L12" s="3" t="s">
        <v>25</v>
      </c>
      <c r="M12" s="13">
        <f t="shared" si="4"/>
        <v>0</v>
      </c>
      <c r="N12" s="3" t="s">
        <v>26</v>
      </c>
      <c r="O12" s="13">
        <f t="shared" si="5"/>
        <v>0</v>
      </c>
      <c r="P12" s="3" t="s">
        <v>26</v>
      </c>
      <c r="Q12" s="13">
        <f t="shared" si="6"/>
        <v>0</v>
      </c>
    </row>
    <row r="13" spans="1:18" x14ac:dyDescent="0.25">
      <c r="A13" s="3">
        <v>11</v>
      </c>
      <c r="B13" s="2" t="s">
        <v>115</v>
      </c>
      <c r="C13" s="2" t="s">
        <v>116</v>
      </c>
      <c r="E13" s="16">
        <f t="shared" si="0"/>
        <v>0.9419548872180451</v>
      </c>
      <c r="F13" s="3" t="s">
        <v>26</v>
      </c>
      <c r="G13" s="13">
        <f t="shared" si="1"/>
        <v>0</v>
      </c>
      <c r="H13" s="3">
        <v>126</v>
      </c>
      <c r="I13" s="13">
        <f t="shared" si="2"/>
        <v>0.5714285714285714</v>
      </c>
      <c r="J13" s="3">
        <v>475</v>
      </c>
      <c r="K13" s="13">
        <f t="shared" si="3"/>
        <v>0.3705263157894737</v>
      </c>
      <c r="L13" s="3" t="s">
        <v>26</v>
      </c>
      <c r="M13" s="13">
        <f t="shared" si="4"/>
        <v>0</v>
      </c>
      <c r="N13" s="3" t="s">
        <v>26</v>
      </c>
      <c r="O13" s="13">
        <f t="shared" si="5"/>
        <v>0</v>
      </c>
      <c r="P13" s="3" t="s">
        <v>26</v>
      </c>
      <c r="Q13" s="13">
        <f t="shared" si="6"/>
        <v>0</v>
      </c>
    </row>
  </sheetData>
  <sortState ref="A3:S13">
    <sortCondition descending="1" ref="E3:E1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>
      <selection activeCell="E1" sqref="E1:E10"/>
    </sheetView>
  </sheetViews>
  <sheetFormatPr defaultRowHeight="15" x14ac:dyDescent="0.25"/>
  <cols>
    <col min="1" max="1" width="6.42578125" style="4" customWidth="1"/>
    <col min="2" max="2" width="11" customWidth="1"/>
    <col min="3" max="3" width="10.85546875" customWidth="1"/>
    <col min="4" max="4" width="15.28515625" customWidth="1"/>
    <col min="5" max="5" width="8" style="6" customWidth="1"/>
    <col min="6" max="6" width="6.7109375" style="3" customWidth="1"/>
    <col min="7" max="7" width="6.42578125" style="6" customWidth="1"/>
    <col min="8" max="8" width="6.7109375" style="3" customWidth="1"/>
    <col min="9" max="9" width="6.42578125" style="6" customWidth="1"/>
    <col min="10" max="10" width="6.7109375" style="3" customWidth="1"/>
    <col min="11" max="11" width="6.42578125" style="6" customWidth="1"/>
    <col min="12" max="12" width="6.7109375" style="3" customWidth="1"/>
    <col min="13" max="13" width="6.42578125" style="6" customWidth="1"/>
    <col min="14" max="14" width="6.7109375" style="3" customWidth="1"/>
    <col min="15" max="15" width="6.42578125" style="6" customWidth="1"/>
    <col min="16" max="16" width="6.7109375" style="3" customWidth="1"/>
    <col min="17" max="17" width="6.42578125" style="6" customWidth="1"/>
    <col min="18" max="18" width="10.28515625" style="4" bestFit="1" customWidth="1"/>
  </cols>
  <sheetData>
    <row r="1" spans="1:18" s="8" customFormat="1" x14ac:dyDescent="0.25">
      <c r="A1" s="7" t="s">
        <v>0</v>
      </c>
      <c r="B1" s="8" t="s">
        <v>1</v>
      </c>
      <c r="C1" s="8" t="s">
        <v>2</v>
      </c>
      <c r="D1" s="8" t="s">
        <v>3</v>
      </c>
      <c r="E1" s="14" t="s">
        <v>4</v>
      </c>
      <c r="F1" s="7" t="s">
        <v>5</v>
      </c>
      <c r="G1" s="9" t="s">
        <v>6</v>
      </c>
      <c r="H1" s="7" t="s">
        <v>7</v>
      </c>
      <c r="I1" s="9" t="s">
        <v>8</v>
      </c>
      <c r="J1" s="7" t="s">
        <v>9</v>
      </c>
      <c r="K1" s="9" t="s">
        <v>10</v>
      </c>
      <c r="L1" s="7" t="s">
        <v>11</v>
      </c>
      <c r="M1" s="9" t="s">
        <v>12</v>
      </c>
      <c r="N1" s="7" t="s">
        <v>13</v>
      </c>
      <c r="O1" s="9" t="s">
        <v>14</v>
      </c>
      <c r="P1" s="7" t="s">
        <v>15</v>
      </c>
      <c r="Q1" s="9" t="s">
        <v>16</v>
      </c>
      <c r="R1" s="7" t="s">
        <v>17</v>
      </c>
    </row>
    <row r="2" spans="1:18" s="11" customFormat="1" x14ac:dyDescent="0.25">
      <c r="A2" s="10"/>
      <c r="E2" s="15"/>
      <c r="F2" s="10">
        <f>MIN(F3:F85)</f>
        <v>400</v>
      </c>
      <c r="G2" s="12"/>
      <c r="H2" s="10">
        <f>MIN(H3:H85)</f>
        <v>200</v>
      </c>
      <c r="I2" s="12"/>
      <c r="J2" s="10">
        <f>MIN(J3:J85)</f>
        <v>438</v>
      </c>
      <c r="K2" s="12"/>
      <c r="L2" s="10">
        <f>MIN(L3:L85)</f>
        <v>277</v>
      </c>
      <c r="M2" s="12"/>
      <c r="N2" s="10">
        <f>MIN(N3:N85)</f>
        <v>367</v>
      </c>
      <c r="O2" s="12"/>
      <c r="P2" s="10">
        <f>MIN(P3:P85)</f>
        <v>0</v>
      </c>
      <c r="Q2" s="12"/>
      <c r="R2" s="10"/>
    </row>
    <row r="3" spans="1:18" x14ac:dyDescent="0.25">
      <c r="A3" s="4">
        <v>1</v>
      </c>
      <c r="B3" t="s">
        <v>27</v>
      </c>
      <c r="C3" t="s">
        <v>28</v>
      </c>
      <c r="D3" t="s">
        <v>29</v>
      </c>
      <c r="E3" s="16">
        <f t="shared" ref="E3:E10" si="0">G3+I3+K3+M3+O3+Q3</f>
        <v>4.8358333333333334</v>
      </c>
      <c r="F3" s="3">
        <v>400</v>
      </c>
      <c r="G3" s="13">
        <f t="shared" ref="G3:G10" si="1">IF(ISNUMBER(F3),F$2/F3,0)</f>
        <v>1</v>
      </c>
      <c r="H3" s="3">
        <v>200</v>
      </c>
      <c r="I3" s="13">
        <f t="shared" ref="I3:I10" si="2">IF(ISNUMBER(H3),H$2/H3,0)</f>
        <v>1</v>
      </c>
      <c r="J3" s="3">
        <v>480</v>
      </c>
      <c r="K3" s="13">
        <f t="shared" ref="K3:K10" si="3">IF(ISNUMBER(J3),J$2/J3,0)</f>
        <v>0.91249999999999998</v>
      </c>
      <c r="L3" s="3">
        <v>300</v>
      </c>
      <c r="M3" s="13">
        <f t="shared" ref="M3:M10" si="4">IF(ISNUMBER(L3),L$2/L3,0)</f>
        <v>0.92333333333333334</v>
      </c>
      <c r="N3" s="3">
        <v>367</v>
      </c>
      <c r="O3" s="13">
        <f t="shared" ref="O3:O10" si="5">IF(ISNUMBER(N3),N$2/N3,0)</f>
        <v>1</v>
      </c>
      <c r="P3" s="3" t="s">
        <v>26</v>
      </c>
      <c r="Q3" s="13">
        <f t="shared" ref="Q3:Q10" si="6">IF(ISNUMBER(P3),P$2/P3,0)</f>
        <v>0</v>
      </c>
    </row>
    <row r="4" spans="1:18" x14ac:dyDescent="0.25">
      <c r="A4" s="4">
        <v>2</v>
      </c>
      <c r="B4" t="s">
        <v>18</v>
      </c>
      <c r="C4" t="s">
        <v>19</v>
      </c>
      <c r="D4" t="s">
        <v>21</v>
      </c>
      <c r="E4" s="16">
        <f t="shared" si="0"/>
        <v>3.6208237945342683</v>
      </c>
      <c r="F4" s="3" t="s">
        <v>26</v>
      </c>
      <c r="G4" s="13">
        <f t="shared" si="1"/>
        <v>0</v>
      </c>
      <c r="H4" s="3">
        <v>241</v>
      </c>
      <c r="I4" s="13">
        <f t="shared" si="2"/>
        <v>0.82987551867219922</v>
      </c>
      <c r="J4" s="3">
        <v>438</v>
      </c>
      <c r="K4" s="13">
        <f t="shared" si="3"/>
        <v>1</v>
      </c>
      <c r="L4" s="3">
        <v>277</v>
      </c>
      <c r="M4" s="13">
        <f t="shared" si="4"/>
        <v>1</v>
      </c>
      <c r="N4" s="3">
        <v>464</v>
      </c>
      <c r="O4" s="13">
        <f t="shared" si="5"/>
        <v>0.79094827586206895</v>
      </c>
      <c r="P4" s="3" t="s">
        <v>26</v>
      </c>
      <c r="Q4" s="13">
        <f t="shared" si="6"/>
        <v>0</v>
      </c>
      <c r="R4" s="1" t="s">
        <v>20</v>
      </c>
    </row>
    <row r="5" spans="1:18" x14ac:dyDescent="0.25">
      <c r="A5" s="4">
        <v>3</v>
      </c>
      <c r="B5" t="s">
        <v>30</v>
      </c>
      <c r="C5" t="s">
        <v>31</v>
      </c>
      <c r="D5" t="s">
        <v>32</v>
      </c>
      <c r="E5" s="16">
        <f t="shared" si="0"/>
        <v>1.0723704563031708</v>
      </c>
      <c r="F5" s="3" t="s">
        <v>26</v>
      </c>
      <c r="G5" s="13">
        <f t="shared" si="1"/>
        <v>0</v>
      </c>
      <c r="H5" s="3">
        <v>431</v>
      </c>
      <c r="I5" s="13">
        <f t="shared" si="2"/>
        <v>0.46403712296983757</v>
      </c>
      <c r="J5" s="3">
        <v>720</v>
      </c>
      <c r="K5" s="13">
        <f t="shared" si="3"/>
        <v>0.60833333333333328</v>
      </c>
      <c r="L5" s="3" t="s">
        <v>33</v>
      </c>
      <c r="M5" s="13">
        <f t="shared" si="4"/>
        <v>0</v>
      </c>
      <c r="N5" s="3" t="s">
        <v>26</v>
      </c>
      <c r="O5" s="13">
        <f t="shared" si="5"/>
        <v>0</v>
      </c>
      <c r="P5" s="3" t="s">
        <v>26</v>
      </c>
      <c r="Q5" s="13">
        <f t="shared" si="6"/>
        <v>0</v>
      </c>
    </row>
    <row r="6" spans="1:18" x14ac:dyDescent="0.25">
      <c r="A6" s="4">
        <v>4</v>
      </c>
      <c r="B6" t="s">
        <v>56</v>
      </c>
      <c r="C6" t="s">
        <v>23</v>
      </c>
      <c r="D6" t="s">
        <v>60</v>
      </c>
      <c r="E6" s="16">
        <f t="shared" si="0"/>
        <v>0.78468238624959064</v>
      </c>
      <c r="F6" s="3" t="s">
        <v>26</v>
      </c>
      <c r="G6" s="13">
        <f t="shared" si="1"/>
        <v>0</v>
      </c>
      <c r="H6" s="3">
        <v>417</v>
      </c>
      <c r="I6" s="13">
        <f t="shared" si="2"/>
        <v>0.47961630695443647</v>
      </c>
      <c r="J6" s="3" t="s">
        <v>26</v>
      </c>
      <c r="K6" s="13">
        <f t="shared" si="3"/>
        <v>0</v>
      </c>
      <c r="L6" s="3">
        <v>908</v>
      </c>
      <c r="M6" s="13">
        <f t="shared" si="4"/>
        <v>0.30506607929515417</v>
      </c>
      <c r="N6" s="3" t="s">
        <v>26</v>
      </c>
      <c r="O6" s="13">
        <f t="shared" si="5"/>
        <v>0</v>
      </c>
      <c r="P6" s="3" t="s">
        <v>26</v>
      </c>
      <c r="Q6" s="13">
        <f t="shared" si="6"/>
        <v>0</v>
      </c>
    </row>
    <row r="7" spans="1:18" x14ac:dyDescent="0.25">
      <c r="A7" s="4">
        <v>5</v>
      </c>
      <c r="B7" t="s">
        <v>22</v>
      </c>
      <c r="C7" t="s">
        <v>23</v>
      </c>
      <c r="D7" t="s">
        <v>24</v>
      </c>
      <c r="E7" s="16">
        <f t="shared" si="0"/>
        <v>0.60781119465329991</v>
      </c>
      <c r="F7" s="3" t="s">
        <v>25</v>
      </c>
      <c r="G7" s="13">
        <f t="shared" si="1"/>
        <v>0</v>
      </c>
      <c r="H7" s="3">
        <v>1120</v>
      </c>
      <c r="I7" s="13">
        <f t="shared" si="2"/>
        <v>0.17857142857142858</v>
      </c>
      <c r="J7" s="3" t="s">
        <v>25</v>
      </c>
      <c r="K7" s="13">
        <f t="shared" si="3"/>
        <v>0</v>
      </c>
      <c r="L7" s="3" t="s">
        <v>26</v>
      </c>
      <c r="M7" s="13">
        <f t="shared" si="4"/>
        <v>0</v>
      </c>
      <c r="N7" s="3">
        <v>855</v>
      </c>
      <c r="O7" s="13">
        <f t="shared" si="5"/>
        <v>0.42923976608187137</v>
      </c>
      <c r="P7" s="3" t="s">
        <v>26</v>
      </c>
      <c r="Q7" s="13">
        <f t="shared" si="6"/>
        <v>0</v>
      </c>
      <c r="R7" s="1"/>
    </row>
    <row r="8" spans="1:18" x14ac:dyDescent="0.25">
      <c r="A8" s="4">
        <v>6</v>
      </c>
      <c r="B8" t="s">
        <v>57</v>
      </c>
      <c r="C8" t="s">
        <v>58</v>
      </c>
      <c r="D8" t="s">
        <v>36</v>
      </c>
      <c r="E8" s="16">
        <f t="shared" si="0"/>
        <v>0.54794520547945202</v>
      </c>
      <c r="F8" s="3">
        <v>730</v>
      </c>
      <c r="G8" s="13">
        <f t="shared" si="1"/>
        <v>0.54794520547945202</v>
      </c>
      <c r="H8" s="3" t="s">
        <v>26</v>
      </c>
      <c r="I8" s="13">
        <f t="shared" si="2"/>
        <v>0</v>
      </c>
      <c r="J8" s="3" t="s">
        <v>26</v>
      </c>
      <c r="K8" s="13">
        <f t="shared" si="3"/>
        <v>0</v>
      </c>
      <c r="L8" s="3" t="s">
        <v>26</v>
      </c>
      <c r="M8" s="13">
        <f t="shared" si="4"/>
        <v>0</v>
      </c>
      <c r="N8" s="3" t="s">
        <v>26</v>
      </c>
      <c r="O8" s="13">
        <f t="shared" si="5"/>
        <v>0</v>
      </c>
      <c r="P8" s="3" t="s">
        <v>26</v>
      </c>
      <c r="Q8" s="13">
        <f t="shared" si="6"/>
        <v>0</v>
      </c>
    </row>
    <row r="9" spans="1:18" x14ac:dyDescent="0.25">
      <c r="B9" t="s">
        <v>34</v>
      </c>
      <c r="C9" t="s">
        <v>35</v>
      </c>
      <c r="D9" t="s">
        <v>36</v>
      </c>
      <c r="E9" s="16">
        <f t="shared" si="0"/>
        <v>0</v>
      </c>
      <c r="F9" s="3" t="s">
        <v>26</v>
      </c>
      <c r="G9" s="13">
        <f t="shared" si="1"/>
        <v>0</v>
      </c>
      <c r="H9" s="3" t="s">
        <v>26</v>
      </c>
      <c r="I9" s="13">
        <f t="shared" si="2"/>
        <v>0</v>
      </c>
      <c r="J9" s="3" t="s">
        <v>26</v>
      </c>
      <c r="K9" s="13">
        <f t="shared" si="3"/>
        <v>0</v>
      </c>
      <c r="L9" s="3" t="s">
        <v>26</v>
      </c>
      <c r="M9" s="13">
        <f t="shared" si="4"/>
        <v>0</v>
      </c>
      <c r="N9" s="3" t="s">
        <v>26</v>
      </c>
      <c r="O9" s="13">
        <f t="shared" si="5"/>
        <v>0</v>
      </c>
      <c r="P9" s="3" t="s">
        <v>26</v>
      </c>
      <c r="Q9" s="13">
        <f t="shared" si="6"/>
        <v>0</v>
      </c>
      <c r="R9" s="4" t="s">
        <v>59</v>
      </c>
    </row>
    <row r="10" spans="1:18" x14ac:dyDescent="0.25">
      <c r="B10" t="s">
        <v>37</v>
      </c>
      <c r="C10" t="s">
        <v>38</v>
      </c>
      <c r="D10" t="s">
        <v>39</v>
      </c>
      <c r="E10" s="16">
        <f t="shared" si="0"/>
        <v>0</v>
      </c>
      <c r="F10" s="3" t="s">
        <v>26</v>
      </c>
      <c r="G10" s="13">
        <f t="shared" si="1"/>
        <v>0</v>
      </c>
      <c r="H10" s="3" t="s">
        <v>26</v>
      </c>
      <c r="I10" s="13">
        <f t="shared" si="2"/>
        <v>0</v>
      </c>
      <c r="J10" s="3" t="s">
        <v>26</v>
      </c>
      <c r="K10" s="13">
        <f t="shared" si="3"/>
        <v>0</v>
      </c>
      <c r="L10" s="3" t="s">
        <v>26</v>
      </c>
      <c r="M10" s="13">
        <f t="shared" si="4"/>
        <v>0</v>
      </c>
      <c r="N10" s="3" t="s">
        <v>26</v>
      </c>
      <c r="O10" s="13">
        <f t="shared" si="5"/>
        <v>0</v>
      </c>
      <c r="P10" s="3" t="s">
        <v>26</v>
      </c>
      <c r="Q10" s="13">
        <f t="shared" si="6"/>
        <v>0</v>
      </c>
    </row>
  </sheetData>
  <sortState ref="A3:S10">
    <sortCondition descending="1" ref="E3:E10"/>
  </sortState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workbookViewId="0"/>
  </sheetViews>
  <sheetFormatPr defaultRowHeight="15" x14ac:dyDescent="0.25"/>
  <cols>
    <col min="1" max="1" width="6.42578125" style="4" customWidth="1"/>
    <col min="2" max="2" width="11" customWidth="1"/>
    <col min="3" max="3" width="11.85546875" customWidth="1"/>
    <col min="4" max="4" width="15.28515625" customWidth="1"/>
    <col min="5" max="5" width="8" style="6" customWidth="1"/>
    <col min="6" max="6" width="6.7109375" style="3" customWidth="1"/>
    <col min="7" max="7" width="6.42578125" style="6" customWidth="1"/>
    <col min="8" max="8" width="6.7109375" style="3" customWidth="1"/>
    <col min="9" max="9" width="6.42578125" style="6" customWidth="1"/>
    <col min="10" max="10" width="6.7109375" style="3" customWidth="1"/>
    <col min="11" max="11" width="6.42578125" style="6" customWidth="1"/>
    <col min="12" max="12" width="6.7109375" style="3" customWidth="1"/>
    <col min="13" max="13" width="6.42578125" style="6" customWidth="1"/>
    <col min="14" max="14" width="6.7109375" style="3" customWidth="1"/>
    <col min="15" max="15" width="6.42578125" style="6" customWidth="1"/>
    <col min="16" max="16" width="6.7109375" style="3" customWidth="1"/>
    <col min="17" max="17" width="6.42578125" style="6" customWidth="1"/>
    <col min="18" max="18" width="10.28515625" style="4" bestFit="1" customWidth="1"/>
  </cols>
  <sheetData>
    <row r="1" spans="1:18" s="8" customFormat="1" x14ac:dyDescent="0.25">
      <c r="A1" s="7" t="s">
        <v>0</v>
      </c>
      <c r="B1" s="8" t="s">
        <v>1</v>
      </c>
      <c r="C1" s="8" t="s">
        <v>2</v>
      </c>
      <c r="D1" s="8" t="s">
        <v>3</v>
      </c>
      <c r="E1" s="14" t="s">
        <v>4</v>
      </c>
      <c r="F1" s="7" t="s">
        <v>5</v>
      </c>
      <c r="G1" s="9" t="s">
        <v>6</v>
      </c>
      <c r="H1" s="7" t="s">
        <v>7</v>
      </c>
      <c r="I1" s="9" t="s">
        <v>8</v>
      </c>
      <c r="J1" s="7" t="s">
        <v>9</v>
      </c>
      <c r="K1" s="9" t="s">
        <v>10</v>
      </c>
      <c r="L1" s="7" t="s">
        <v>11</v>
      </c>
      <c r="M1" s="9" t="s">
        <v>12</v>
      </c>
      <c r="N1" s="7" t="s">
        <v>13</v>
      </c>
      <c r="O1" s="9" t="s">
        <v>14</v>
      </c>
      <c r="P1" s="7" t="s">
        <v>15</v>
      </c>
      <c r="Q1" s="9" t="s">
        <v>16</v>
      </c>
      <c r="R1" s="7" t="s">
        <v>17</v>
      </c>
    </row>
    <row r="2" spans="1:18" s="11" customFormat="1" x14ac:dyDescent="0.25">
      <c r="A2" s="10"/>
      <c r="E2" s="15"/>
      <c r="F2" s="10">
        <f>MIN(F3:F102)</f>
        <v>556</v>
      </c>
      <c r="G2" s="12"/>
      <c r="H2" s="10">
        <f t="shared" ref="H2:N2" si="0">MIN(H3:H102)</f>
        <v>400</v>
      </c>
      <c r="I2" s="12"/>
      <c r="J2" s="10">
        <f t="shared" si="0"/>
        <v>1842</v>
      </c>
      <c r="K2" s="12"/>
      <c r="L2" s="10">
        <f t="shared" si="0"/>
        <v>450</v>
      </c>
      <c r="M2" s="12"/>
      <c r="N2" s="10">
        <f t="shared" si="0"/>
        <v>422</v>
      </c>
      <c r="O2" s="12"/>
      <c r="P2" s="10">
        <f t="shared" ref="P2" si="1">MIN(P3:P102)</f>
        <v>97</v>
      </c>
      <c r="Q2" s="12"/>
      <c r="R2" s="10"/>
    </row>
    <row r="3" spans="1:18" x14ac:dyDescent="0.25">
      <c r="A3" s="4">
        <v>1</v>
      </c>
      <c r="B3" t="s">
        <v>40</v>
      </c>
      <c r="C3" t="s">
        <v>41</v>
      </c>
      <c r="D3" t="s">
        <v>42</v>
      </c>
      <c r="E3" s="16">
        <f t="shared" ref="E3:E8" si="2">G3+I3+K3+M3+O3+Q3</f>
        <v>4.5732838589981446</v>
      </c>
      <c r="F3" s="3">
        <v>556</v>
      </c>
      <c r="G3" s="13">
        <f t="shared" ref="G3:G8" si="3">IF(ISNUMBER(F3),F$2/F3,0)</f>
        <v>1</v>
      </c>
      <c r="H3" s="3" t="s">
        <v>25</v>
      </c>
      <c r="I3" s="13">
        <f t="shared" ref="I3:I8" si="4">IF(ISNUMBER(H3),H$2/H3,0)</f>
        <v>0</v>
      </c>
      <c r="J3" s="3">
        <v>1842</v>
      </c>
      <c r="K3" s="13">
        <f t="shared" ref="K3:K8" si="5">IF(ISNUMBER(J3),J$2/J3,0)</f>
        <v>1</v>
      </c>
      <c r="L3" s="3">
        <v>450</v>
      </c>
      <c r="M3" s="13">
        <f t="shared" ref="M3:M8" si="6">IF(ISNUMBER(L3),L$2/L3,0)</f>
        <v>1</v>
      </c>
      <c r="N3" s="3">
        <v>462</v>
      </c>
      <c r="O3" s="13">
        <f t="shared" ref="O3:O8" si="7">IF(ISNUMBER(N3),N$2/N3,0)</f>
        <v>0.91341991341991347</v>
      </c>
      <c r="P3" s="3">
        <v>147</v>
      </c>
      <c r="Q3" s="13">
        <f t="shared" ref="Q3:Q8" si="8">IF(ISNUMBER(P3),P$2/P3,0)</f>
        <v>0.65986394557823125</v>
      </c>
      <c r="R3" s="1"/>
    </row>
    <row r="4" spans="1:18" x14ac:dyDescent="0.25">
      <c r="A4" s="4">
        <v>2</v>
      </c>
      <c r="B4" t="s">
        <v>46</v>
      </c>
      <c r="C4" t="s">
        <v>41</v>
      </c>
      <c r="D4" t="s">
        <v>47</v>
      </c>
      <c r="E4" s="16">
        <f t="shared" si="2"/>
        <v>3.6420323325635104</v>
      </c>
      <c r="F4" s="3">
        <v>866</v>
      </c>
      <c r="G4" s="13">
        <f t="shared" si="3"/>
        <v>0.64203233256351044</v>
      </c>
      <c r="H4" s="3">
        <v>400</v>
      </c>
      <c r="I4" s="13">
        <f t="shared" si="4"/>
        <v>1</v>
      </c>
      <c r="J4" s="3" t="s">
        <v>33</v>
      </c>
      <c r="K4" s="13">
        <f t="shared" si="5"/>
        <v>0</v>
      </c>
      <c r="L4" s="3" t="s">
        <v>33</v>
      </c>
      <c r="M4" s="13">
        <f t="shared" si="6"/>
        <v>0</v>
      </c>
      <c r="N4" s="3">
        <v>422</v>
      </c>
      <c r="O4" s="13">
        <f t="shared" si="7"/>
        <v>1</v>
      </c>
      <c r="P4" s="3">
        <v>97</v>
      </c>
      <c r="Q4" s="13">
        <f t="shared" si="8"/>
        <v>1</v>
      </c>
    </row>
    <row r="5" spans="1:18" x14ac:dyDescent="0.25">
      <c r="A5" s="4">
        <v>3</v>
      </c>
      <c r="B5" t="s">
        <v>51</v>
      </c>
      <c r="C5" t="s">
        <v>52</v>
      </c>
      <c r="D5" t="s">
        <v>53</v>
      </c>
      <c r="E5" s="16">
        <f t="shared" si="2"/>
        <v>1.8711480796878206</v>
      </c>
      <c r="F5" s="3" t="s">
        <v>26</v>
      </c>
      <c r="G5" s="13">
        <f t="shared" si="3"/>
        <v>0</v>
      </c>
      <c r="H5" s="3">
        <v>900</v>
      </c>
      <c r="I5" s="13">
        <f t="shared" si="4"/>
        <v>0.44444444444444442</v>
      </c>
      <c r="J5" s="3" t="s">
        <v>26</v>
      </c>
      <c r="K5" s="13">
        <f t="shared" si="5"/>
        <v>0</v>
      </c>
      <c r="L5" s="3" t="s">
        <v>26</v>
      </c>
      <c r="M5" s="13">
        <f t="shared" si="6"/>
        <v>0</v>
      </c>
      <c r="N5" s="3">
        <v>541</v>
      </c>
      <c r="O5" s="13">
        <f t="shared" si="7"/>
        <v>0.78003696857670979</v>
      </c>
      <c r="P5" s="3">
        <v>150</v>
      </c>
      <c r="Q5" s="13">
        <f t="shared" si="8"/>
        <v>0.64666666666666661</v>
      </c>
    </row>
    <row r="6" spans="1:18" x14ac:dyDescent="0.25">
      <c r="A6" s="4">
        <v>4</v>
      </c>
      <c r="B6" t="s">
        <v>54</v>
      </c>
      <c r="C6" t="s">
        <v>55</v>
      </c>
      <c r="D6" t="s">
        <v>50</v>
      </c>
      <c r="E6" s="16">
        <f t="shared" si="2"/>
        <v>1.2210665002427017</v>
      </c>
      <c r="F6" s="3">
        <v>836</v>
      </c>
      <c r="G6" s="13">
        <f t="shared" si="3"/>
        <v>0.66507177033492826</v>
      </c>
      <c r="H6" s="3" t="s">
        <v>26</v>
      </c>
      <c r="I6" s="13">
        <f t="shared" si="4"/>
        <v>0</v>
      </c>
      <c r="J6" s="3" t="s">
        <v>26</v>
      </c>
      <c r="K6" s="13">
        <f t="shared" si="5"/>
        <v>0</v>
      </c>
      <c r="L6" s="3" t="s">
        <v>26</v>
      </c>
      <c r="M6" s="13">
        <f t="shared" si="6"/>
        <v>0</v>
      </c>
      <c r="N6" s="3">
        <v>759</v>
      </c>
      <c r="O6" s="13">
        <f t="shared" si="7"/>
        <v>0.55599472990777343</v>
      </c>
      <c r="P6" s="3" t="s">
        <v>26</v>
      </c>
      <c r="Q6" s="13">
        <f t="shared" si="8"/>
        <v>0</v>
      </c>
    </row>
    <row r="7" spans="1:18" x14ac:dyDescent="0.25">
      <c r="A7" s="4">
        <v>5</v>
      </c>
      <c r="B7" t="s">
        <v>43</v>
      </c>
      <c r="C7" t="s">
        <v>44</v>
      </c>
      <c r="D7" t="s">
        <v>45</v>
      </c>
      <c r="E7" s="16">
        <f t="shared" si="2"/>
        <v>0.43958333333333333</v>
      </c>
      <c r="F7" s="3" t="s">
        <v>26</v>
      </c>
      <c r="G7" s="13">
        <f t="shared" si="3"/>
        <v>0</v>
      </c>
      <c r="H7" s="3" t="s">
        <v>26</v>
      </c>
      <c r="I7" s="13">
        <f t="shared" si="4"/>
        <v>0</v>
      </c>
      <c r="J7" s="3" t="s">
        <v>26</v>
      </c>
      <c r="K7" s="13">
        <f t="shared" si="5"/>
        <v>0</v>
      </c>
      <c r="L7" s="3" t="s">
        <v>26</v>
      </c>
      <c r="M7" s="13">
        <f t="shared" si="6"/>
        <v>0</v>
      </c>
      <c r="N7" s="3">
        <v>960</v>
      </c>
      <c r="O7" s="13">
        <f t="shared" si="7"/>
        <v>0.43958333333333333</v>
      </c>
      <c r="P7" s="3" t="s">
        <v>26</v>
      </c>
      <c r="Q7" s="13">
        <f t="shared" si="8"/>
        <v>0</v>
      </c>
      <c r="R7" s="1"/>
    </row>
    <row r="8" spans="1:18" x14ac:dyDescent="0.25">
      <c r="A8" s="4">
        <v>6</v>
      </c>
      <c r="B8" t="s">
        <v>48</v>
      </c>
      <c r="C8" t="s">
        <v>49</v>
      </c>
      <c r="D8" t="s">
        <v>50</v>
      </c>
      <c r="E8" s="16">
        <f t="shared" si="2"/>
        <v>0.21530612244897959</v>
      </c>
      <c r="F8" s="3" t="s">
        <v>26</v>
      </c>
      <c r="G8" s="13">
        <f t="shared" si="3"/>
        <v>0</v>
      </c>
      <c r="H8" s="3" t="s">
        <v>26</v>
      </c>
      <c r="I8" s="13">
        <f t="shared" si="4"/>
        <v>0</v>
      </c>
      <c r="J8" s="3" t="s">
        <v>26</v>
      </c>
      <c r="K8" s="13">
        <f t="shared" si="5"/>
        <v>0</v>
      </c>
      <c r="L8" s="3" t="s">
        <v>26</v>
      </c>
      <c r="M8" s="13">
        <f t="shared" si="6"/>
        <v>0</v>
      </c>
      <c r="N8" s="3">
        <v>1960</v>
      </c>
      <c r="O8" s="13">
        <f t="shared" si="7"/>
        <v>0.21530612244897959</v>
      </c>
      <c r="P8" s="3" t="s">
        <v>26</v>
      </c>
      <c r="Q8" s="13">
        <f t="shared" si="8"/>
        <v>0</v>
      </c>
    </row>
    <row r="14" spans="1:18" x14ac:dyDescent="0.25">
      <c r="F14" s="5"/>
    </row>
    <row r="27" spans="6:6" x14ac:dyDescent="0.25">
      <c r="F27" s="5"/>
    </row>
  </sheetData>
  <sortState ref="A3:S8">
    <sortCondition descending="1" ref="E3:E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простая М</vt:lpstr>
      <vt:lpstr>простая Ж</vt:lpstr>
      <vt:lpstr>сложная М</vt:lpstr>
      <vt:lpstr>сложная Ж</vt:lpstr>
      <vt:lpstr>E9999999999999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2017-10-19T17:18:20Z</dcterms:modified>
</cp:coreProperties>
</file>